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12" activeTab="0"/>
  </bookViews>
  <sheets>
    <sheet name="Detailed Account Transacti" sheetId="1" r:id="rId1"/>
    <sheet name="Additional Information" sheetId="2" r:id="rId2"/>
  </sheets>
  <definedNames>
    <definedName name="_xlnm._FilterDatabase" localSheetId="0" hidden="1">'Detailed Account Transacti'!$A$4:$L$85</definedName>
  </definedNames>
  <calcPr fullCalcOnLoad="1"/>
</workbook>
</file>

<file path=xl/comments1.xml><?xml version="1.0" encoding="utf-8"?>
<comments xmlns="http://schemas.openxmlformats.org/spreadsheetml/2006/main">
  <authors>
    <author>ParishClerk</author>
  </authors>
  <commentList>
    <comment ref="H100" authorId="0">
      <text>
        <r>
          <rPr>
            <b/>
            <sz val="9"/>
            <rFont val="Tahoma"/>
            <family val="2"/>
          </rPr>
          <t>ParishClerk:</t>
        </r>
        <r>
          <rPr>
            <sz val="9"/>
            <rFont val="Tahoma"/>
            <family val="2"/>
          </rPr>
          <t xml:space="preserve">
Line changed from Badbury Railings as council approved moving £2,500 from this fund a creating a reserved fund for SID and A346 improvement work for Badbury</t>
        </r>
      </text>
    </comment>
  </commentList>
</comments>
</file>

<file path=xl/sharedStrings.xml><?xml version="1.0" encoding="utf-8"?>
<sst xmlns="http://schemas.openxmlformats.org/spreadsheetml/2006/main" count="637" uniqueCount="306">
  <si>
    <t>Detailed Account Transaction Report</t>
  </si>
  <si>
    <t>From 1 May 2022 to 31 May 2022</t>
  </si>
  <si>
    <t>Account Code</t>
  </si>
  <si>
    <t>Account Name</t>
  </si>
  <si>
    <t>Date</t>
  </si>
  <si>
    <t>Type</t>
  </si>
  <si>
    <t>Reference</t>
  </si>
  <si>
    <t>Gross</t>
  </si>
  <si>
    <t>VAT</t>
  </si>
  <si>
    <t>Net</t>
  </si>
  <si>
    <t>VAT Rate</t>
  </si>
  <si>
    <t>VAT Name</t>
  </si>
  <si>
    <t>Capital Expenditure</t>
  </si>
  <si>
    <t>203</t>
  </si>
  <si>
    <t>Environment:Misc Income</t>
  </si>
  <si>
    <t>INV</t>
  </si>
  <si>
    <t>No VAT</t>
  </si>
  <si>
    <t>333</t>
  </si>
  <si>
    <t>Recreation: Gas and Electricity - Rec Hall &amp; Pavillion</t>
  </si>
  <si>
    <t>PAY</t>
  </si>
  <si>
    <t xml:space="preserve">EDF Rec Hall elec monthly DD </t>
  </si>
  <si>
    <t>5% (VAT on Expenses)</t>
  </si>
  <si>
    <t>353</t>
  </si>
  <si>
    <t>Environment: Gas and Electricity - Chapel</t>
  </si>
  <si>
    <t>EDF Chapel elec monthly DD</t>
  </si>
  <si>
    <t>EDF Rec ground elec monthly DD - pavilion</t>
  </si>
  <si>
    <t>20% (VAT on Expenses)</t>
  </si>
  <si>
    <t>329</t>
  </si>
  <si>
    <t>Recreation: Waste Collection</t>
  </si>
  <si>
    <t>230</t>
  </si>
  <si>
    <t>Income for Queen's Jubilee Event 2022</t>
  </si>
  <si>
    <t>20% (VAT on Income)</t>
  </si>
  <si>
    <t>210</t>
  </si>
  <si>
    <t>Recreation:Hall Hire income</t>
  </si>
  <si>
    <t>229</t>
  </si>
  <si>
    <t>Queen's Jubilee Expenditure 2022</t>
  </si>
  <si>
    <t>Queen's Jubilee DJ deposit</t>
  </si>
  <si>
    <t>349</t>
  </si>
  <si>
    <t>Planning - Misc Costs</t>
  </si>
  <si>
    <t>Earthline Action Group. Posters</t>
  </si>
  <si>
    <t>512</t>
  </si>
  <si>
    <t>Finance: IT - PC, virus, email, domain name &amp; Xero</t>
  </si>
  <si>
    <t>Monthly domain name fee</t>
  </si>
  <si>
    <t>Jubilee stall</t>
  </si>
  <si>
    <t>Queen's Jubilee DJ final payment</t>
  </si>
  <si>
    <t>Jubilee crazy golf</t>
  </si>
  <si>
    <t>502</t>
  </si>
  <si>
    <t>Finance: Misc expenses (costs)</t>
  </si>
  <si>
    <t>Annual meeting at CHH. Tea and coffee.</t>
  </si>
  <si>
    <t>501</t>
  </si>
  <si>
    <t>Finance: Courses and Training</t>
  </si>
  <si>
    <t>Risk Management course</t>
  </si>
  <si>
    <t>354</t>
  </si>
  <si>
    <t>Environment: Building Maintenance</t>
  </si>
  <si>
    <t>511</t>
  </si>
  <si>
    <t>Finance: Professional Fees</t>
  </si>
  <si>
    <t>522</t>
  </si>
  <si>
    <t>Memberships and Subscriptions</t>
  </si>
  <si>
    <t>330</t>
  </si>
  <si>
    <t>Recreation: Grounds Maintenance</t>
  </si>
  <si>
    <t>331</t>
  </si>
  <si>
    <t>Recreation: CVPA general Maintenance</t>
  </si>
  <si>
    <t>357</t>
  </si>
  <si>
    <t>Environment: Cemetery Maintenance</t>
  </si>
  <si>
    <t>352</t>
  </si>
  <si>
    <t>Environment: Dog and Litter bins</t>
  </si>
  <si>
    <t>361</t>
  </si>
  <si>
    <t>Environment:Litter Picking</t>
  </si>
  <si>
    <t>351</t>
  </si>
  <si>
    <t>Environment: Hedge Trimming and Grass cutting</t>
  </si>
  <si>
    <t>270</t>
  </si>
  <si>
    <t>Interest Income</t>
  </si>
  <si>
    <t>Interest May 2022</t>
  </si>
  <si>
    <t>202</t>
  </si>
  <si>
    <t>Environment:Cemetery income</t>
  </si>
  <si>
    <t>Institute of Cemetery and Crematorium subs</t>
  </si>
  <si>
    <t>505</t>
  </si>
  <si>
    <t>Finance: Stationery</t>
  </si>
  <si>
    <t>366</t>
  </si>
  <si>
    <t>EGPA: Misc Expenditure</t>
  </si>
  <si>
    <t>356</t>
  </si>
  <si>
    <t>Environment: Cleaning</t>
  </si>
  <si>
    <t>Jubilee marquee final 50% payment</t>
  </si>
  <si>
    <t>2 x security staff at Jubilee event, BH double rate applied</t>
  </si>
  <si>
    <t>358</t>
  </si>
  <si>
    <t>Environment: Signage</t>
  </si>
  <si>
    <t xml:space="preserve">NHW street signs with fixings </t>
  </si>
  <si>
    <t>825</t>
  </si>
  <si>
    <t>PAYE &amp; NI Payable (HMRC)</t>
  </si>
  <si>
    <t>HMRC May payment</t>
  </si>
  <si>
    <t>508</t>
  </si>
  <si>
    <t>Finance: Website, Marketing, flyers &amp; leaflets, advertisements</t>
  </si>
  <si>
    <t>General website alterations &amp; support work</t>
  </si>
  <si>
    <t>Chapel septic tank emptying</t>
  </si>
  <si>
    <t>Sanders monthly website fees May</t>
  </si>
  <si>
    <t>504</t>
  </si>
  <si>
    <t>Finance: Telephone and Broadband</t>
  </si>
  <si>
    <t>Phone and Broadband May</t>
  </si>
  <si>
    <t>814</t>
  </si>
  <si>
    <t>Wages Payable - Payroll</t>
  </si>
  <si>
    <t>482</t>
  </si>
  <si>
    <t>Pensions Costs</t>
  </si>
  <si>
    <t>514</t>
  </si>
  <si>
    <t>Staff Pension payments</t>
  </si>
  <si>
    <t>Xero monthly fees May</t>
  </si>
  <si>
    <t>363</t>
  </si>
  <si>
    <t>Environment - Water Supply</t>
  </si>
  <si>
    <t>Allotment water May</t>
  </si>
  <si>
    <t>507</t>
  </si>
  <si>
    <t>Finance: Staff salary only</t>
  </si>
  <si>
    <t>MJ</t>
  </si>
  <si>
    <t>Total</t>
  </si>
  <si>
    <t xml:space="preserve">Reserves closed at £24,594 allocated and £73,082 unallocated at the end of the year (31st March 2019) so £97,676 total. </t>
  </si>
  <si>
    <t>The AGAR showed that we had £146,279 in cash on 31/03/2019, so that would be £97,676 (the reserves) and £48,603 that we did not spend  </t>
  </si>
  <si>
    <t>The £48,603 moves to unallocated reserves.</t>
  </si>
  <si>
    <t>That means the £146,279 is made up of £24,594 allocated, £121,685 unallocated,</t>
  </si>
  <si>
    <t xml:space="preserve">We move £10,000 from 2019/20 precept to the allocated funds for the rec hall. </t>
  </si>
  <si>
    <t>This makes total reserves £156,279 (£34,594 allocated, £121,685 unallocated)</t>
  </si>
  <si>
    <t>On 30/04/2019 we move £20,000 from unallocated to allocated for the rec hall - £101,685 unallocated, £54,594 allocated.</t>
  </si>
  <si>
    <t>On 26/04/2019 we spend £1,362 on the pitches (vertidrain) - £101,685 unallocated, £53,232 allocated.</t>
  </si>
  <si>
    <t>On 20/06/2019 we spent £4356.00 on pitch work from allocated funds.</t>
  </si>
  <si>
    <t>£101,685 unallocated, £49,101 allocated</t>
  </si>
  <si>
    <t>JAN 2020 £2500 to be moved to allocated funds for Badbury railings</t>
  </si>
  <si>
    <t>DONE</t>
  </si>
  <si>
    <t>£99185 unallocated, £51,691 allocated</t>
  </si>
  <si>
    <t>March 2020 £10000 moved to allocated funds for Rec Hall rebuild.</t>
  </si>
  <si>
    <t xml:space="preserve">DONE. </t>
  </si>
  <si>
    <t>£89,185 unallocated, £51,871. allocated</t>
  </si>
  <si>
    <t xml:space="preserve">May 2020 - CIL from SBC of £11, 286.26 received. </t>
  </si>
  <si>
    <t>Added to CIL reserved funds total. DONE</t>
  </si>
  <si>
    <t>unallocated £89.185</t>
  </si>
  <si>
    <t>allocated £73,157.26</t>
  </si>
  <si>
    <t xml:space="preserve"> All CIL funds allocated to new outside gym equipment. </t>
  </si>
  <si>
    <t>June 2020 - the allocated fund of £2500 for Badbury Railings was re-assigned to support SID placement in Badbury and improvements to the A346 crossing to Badbury</t>
  </si>
  <si>
    <t>Sept 2020 - presenting to EGPA committee a plan to spend portion of reserves for pitch improvement work. . Approved £3575 to be spent on dugouts with the football club providing any extra funds</t>
  </si>
  <si>
    <t>Oct 2020 Finance Committee voted on virement of £25,000 on parking layby fund</t>
  </si>
  <si>
    <t>Altered figures in Oct accounting figures to show this virement</t>
  </si>
  <si>
    <t>Jan2021 - £11,100 spent on outside gym from CIL reserved funds. £11,100 deducted from this total.</t>
  </si>
  <si>
    <t>Feb 2021.   £1000 added to Rec hall fund. From Covid grant funds to CPC.  Approved Feb full council meeting.</t>
  </si>
  <si>
    <t>March 2021. Alocated CIL funds of £871.26 changed to £321.26 after £550 spent on talking pirates install at CVPA</t>
  </si>
  <si>
    <t>April 2021:  Altered the following as approved on 2021/22 budget</t>
  </si>
  <si>
    <t>Rec hall reserves: Was £56,000, now £74,000.  £18,000 added</t>
  </si>
  <si>
    <t xml:space="preserve">Neighbourhood plan.  New reserved item. £10,000 added </t>
  </si>
  <si>
    <t>BMX track. New reserved item. £1,000 added</t>
  </si>
  <si>
    <t>No updates to unallocated reserves in May 2021</t>
  </si>
  <si>
    <t>No updates to Allocated reserves June 2021</t>
  </si>
  <si>
    <t xml:space="preserve">£187 minused from unallocated reserves for gym signage and newsletter printing </t>
  </si>
  <si>
    <t xml:space="preserve">For July 2021 - </t>
  </si>
  <si>
    <t>Pitch improvements carried out £2678.00 ex VAT. Deducted from  Allocated funds B - Rec ground Improvements. Was £8876.00 UPDATED</t>
  </si>
  <si>
    <t>For September 2021 -</t>
  </si>
  <si>
    <t>£4,500 from unallocated reserves. Note: Increase salaries on xero by this amount in budget vs. actual report.</t>
  </si>
  <si>
    <t>£7,528.94 out of CIL and move to rec hall improvement fund. New hall.</t>
  </si>
  <si>
    <t>For October 2021 -</t>
  </si>
  <si>
    <t>RFO printer (£100 budget) – mark as unallocated reserves</t>
  </si>
  <si>
    <t>Minus £350.00 from Neighbourhood plan allocated reserves. Was £10,000.</t>
  </si>
  <si>
    <t>CVPA new equipment. New item. In 2022 there will be a lump sum allocated to this fund.</t>
  </si>
  <si>
    <t>For November 2021 -</t>
  </si>
  <si>
    <t>Minus £525 for Merretts Verti quake from rec ground improvement fund. Was £6,198.</t>
  </si>
  <si>
    <t>Minus £200 for moss removal by Allbuild. Was £59,331.86.</t>
  </si>
  <si>
    <t>Minus £450 for speed sign anchors and posts, was £59,131.86</t>
  </si>
  <si>
    <t>For December 2021 -</t>
  </si>
  <si>
    <t>Minus £898.86 for technical and professional support for the Neighbourhood Plan prep, was £9,650</t>
  </si>
  <si>
    <t>Minus £2,500 from Badbury SID fund for new SIDs, was £2,500. Minus £4,463 for new SIDs (includes £150 + VAT delivery costs), was £58,681.86</t>
  </si>
  <si>
    <t>Minus £3,500 for new block paving at Chapel, was £54,218.86</t>
  </si>
  <si>
    <t xml:space="preserve">For January 2022 - </t>
  </si>
  <si>
    <t xml:space="preserve">For February 2022 - </t>
  </si>
  <si>
    <t xml:space="preserve">For March 2022 - </t>
  </si>
  <si>
    <t xml:space="preserve">For April 2022 - </t>
  </si>
  <si>
    <t>Payment not made yet.</t>
  </si>
  <si>
    <t xml:space="preserve">Show virement of any remaining grant fund (after £500 payment to treehousewiltshire.org.uk) into unallocated funds on the April finance document?  Just show it as an addition to the column and state why on the additional info page. </t>
  </si>
  <si>
    <t>No date yet</t>
  </si>
  <si>
    <t>A new dog bin for Castle View Road (the one near the garages) was approved last night at the EPGA meeting.  £130 plus £50 install plus VAT. There were funds in the 2021/22 budget for replacement dog bins, so this will come out of that cost</t>
  </si>
  <si>
    <t>Income</t>
  </si>
  <si>
    <t>From allocated reserved funds</t>
  </si>
  <si>
    <t>MJ - manual journals</t>
  </si>
  <si>
    <t>From CPC grant fund</t>
  </si>
  <si>
    <t>From unallocated reserved funds</t>
  </si>
  <si>
    <t>Hire of Marquee and Donations to Wiltshire Air Ambulance</t>
  </si>
  <si>
    <r>
      <t>**</t>
    </r>
    <r>
      <rPr>
        <sz val="10"/>
        <rFont val="Arial"/>
        <family val="2"/>
      </rPr>
      <t>Not 'income' but a refund, discount, or return of an overspend</t>
    </r>
  </si>
  <si>
    <t xml:space="preserve"> </t>
  </si>
  <si>
    <t>Queen's Jubilee Event</t>
  </si>
  <si>
    <t>Of which:</t>
  </si>
  <si>
    <t>Allocated Reserves</t>
  </si>
  <si>
    <t>See additional info page</t>
  </si>
  <si>
    <t>A</t>
  </si>
  <si>
    <t>Rec Hall Replacement</t>
  </si>
  <si>
    <t>No change</t>
  </si>
  <si>
    <t>B</t>
  </si>
  <si>
    <t>Rec Ground Drainage</t>
  </si>
  <si>
    <t>C</t>
  </si>
  <si>
    <t>CIL Funds</t>
  </si>
  <si>
    <t>D</t>
  </si>
  <si>
    <t>Badbury SID &amp; A346 crossing</t>
  </si>
  <si>
    <t>E</t>
  </si>
  <si>
    <t>Layby parking</t>
  </si>
  <si>
    <t>F</t>
  </si>
  <si>
    <t>Neighbourhood plan</t>
  </si>
  <si>
    <t>G</t>
  </si>
  <si>
    <t>BMX track</t>
  </si>
  <si>
    <t>H</t>
  </si>
  <si>
    <t>CVPA new equipment</t>
  </si>
  <si>
    <t>I</t>
  </si>
  <si>
    <t>One off projects: Rec Ground Goal Posts</t>
  </si>
  <si>
    <t>Allocated Reserves Subtotal</t>
  </si>
  <si>
    <t>A+B+C+D+E+F+G+H+I</t>
  </si>
  <si>
    <t>Unallocated Reserves</t>
  </si>
  <si>
    <t>Total Reserves</t>
  </si>
  <si>
    <t>2+3</t>
  </si>
  <si>
    <t>General Fund £</t>
  </si>
  <si>
    <t>Total funds in the bank accounts minus the total reserves figure (1-4)</t>
  </si>
  <si>
    <t>Rec hall blue wheelie bin. Container rental per day. March</t>
  </si>
  <si>
    <t>Waste collection</t>
  </si>
  <si>
    <t>Hourly cost for evening hire of Rec Hall for Tuesdays in May. 2 hours per session. Tues 3rd, 10th, 17th, 24th, 31st</t>
  </si>
  <si>
    <t>Pre-purchase of Burial Plot W358 in Butts Road Cemetery</t>
  </si>
  <si>
    <t>Hourly cost for evening hire of Rec Hall for Wed 4th May. 2 hours evening</t>
  </si>
  <si>
    <t>Procure Direct LTD - Chapel solar bollards</t>
  </si>
  <si>
    <t>Procure Direct LTD - Chapel solar bollards Delivery</t>
  </si>
  <si>
    <t>Rec Ground architect stage 1 costs: Setting-up site plan drawings and exploring initial proposals and OS site maps in CAD format.</t>
  </si>
  <si>
    <t>WALC subs</t>
  </si>
  <si>
    <t>NALC subs</t>
  </si>
  <si>
    <t>April grass cutting Rec Ground</t>
  </si>
  <si>
    <t>April grass cutting CVPA</t>
  </si>
  <si>
    <t>April grass cutting SHCMG and Butts Road</t>
  </si>
  <si>
    <t>2 churchyard cuts during April</t>
  </si>
  <si>
    <t>Collection of waste from bins at Rec Grounds</t>
  </si>
  <si>
    <t>Waste litter bins</t>
  </si>
  <si>
    <t>Litter picking within parish</t>
  </si>
  <si>
    <t>Dog waste bins</t>
  </si>
  <si>
    <t>Grass cutting within parish</t>
  </si>
  <si>
    <t>Stall holder Jubliee</t>
  </si>
  <si>
    <t>Placement of  burial Memorial Stone plot N171 at SHCMG</t>
  </si>
  <si>
    <t>Jubilee hog roast</t>
  </si>
  <si>
    <t>Chef costs</t>
  </si>
  <si>
    <t>Clerk's May Expenses part 1. 5 charity boxes for Jubilee event</t>
  </si>
  <si>
    <t>Measuring wheel</t>
  </si>
  <si>
    <t>Safety at work posters for Rec hall and Pavillion</t>
  </si>
  <si>
    <t>Plastic envelope to send archive docs to Chippenham</t>
  </si>
  <si>
    <t>8 2nd class stamps</t>
  </si>
  <si>
    <t>Black printer ink</t>
  </si>
  <si>
    <t>Multi colour printer ink</t>
  </si>
  <si>
    <t>Handyman Hours: Hedge cutting, strimming &amp; grass cutting around parish</t>
  </si>
  <si>
    <t>Handyman Hours: Defib check, risk assessment in Badbury, Hodson and R. View &amp; notices/posters put up around village and in noticeboards</t>
  </si>
  <si>
    <t>Handyman Hours: CVPA. Remedial work in inspection report and filled goal mouths on green.</t>
  </si>
  <si>
    <t>Handyman Hours: Cleaning/clearing paths, graffiti removal, and rubbish removal</t>
  </si>
  <si>
    <t>Handyman Hours: Take down TV and install new one</t>
  </si>
  <si>
    <t>Handyman 30 mins owed from March</t>
  </si>
  <si>
    <t>Handyman Expenses: Sharp sand</t>
  </si>
  <si>
    <t>Handyman Expenses: Top soil</t>
  </si>
  <si>
    <t>Handyman Expenses: Sports grass seed</t>
  </si>
  <si>
    <t>Handyman Expenses: Chainsaw hedge cutter 4th, 11th, 19th &amp; 25th April.</t>
  </si>
  <si>
    <t>RFO Mar-May Expenses. Discovery 2.5k sheets A4 paper</t>
  </si>
  <si>
    <t>RFO Mar-May Expenses. Epson black ink</t>
  </si>
  <si>
    <t>RFO Mar-May Expenses. Epson multi colour ink</t>
  </si>
  <si>
    <t>RFO Mar-May Expenses. Epson cyan ink</t>
  </si>
  <si>
    <t>RFO Mar-May Expenses. Timpson: Chapel and postbox keys cut</t>
  </si>
  <si>
    <t>Annual Licence renewal</t>
  </si>
  <si>
    <t>May salaries &amp; NJC paylift back pay</t>
  </si>
  <si>
    <t>Pension contribution CPC % staff Nest May Pensions</t>
  </si>
  <si>
    <t>Staff payment Nest May Pensions</t>
  </si>
  <si>
    <t>Wages journal for May 2022 (gross salary)</t>
  </si>
  <si>
    <t>Wages journal for May 2022 (Employer NI)</t>
  </si>
  <si>
    <t>Wages journal for May 2022 (Net salary)</t>
  </si>
  <si>
    <t>Wages journal for May 2022 (Total to HMRC)</t>
  </si>
  <si>
    <t>Invoices over £500 or annual contracts over £5,000 per year</t>
  </si>
  <si>
    <t>Committee</t>
  </si>
  <si>
    <t>Beneficiary</t>
  </si>
  <si>
    <t>ü</t>
  </si>
  <si>
    <t>EGPA</t>
  </si>
  <si>
    <t>Envisage</t>
  </si>
  <si>
    <t>Allbuild</t>
  </si>
  <si>
    <t>Handyman</t>
  </si>
  <si>
    <t>Finance</t>
  </si>
  <si>
    <t>HMRC</t>
  </si>
  <si>
    <t>Clerk and RFO</t>
  </si>
  <si>
    <t>Sanders Web Works</t>
  </si>
  <si>
    <t>Stuart HollandCDDJ</t>
  </si>
  <si>
    <t>Procure Direct LTD</t>
  </si>
  <si>
    <t>Stanhope Wilkinson Architects</t>
  </si>
  <si>
    <t>Purton Roaster</t>
  </si>
  <si>
    <t>Wiltshire Association Local Councils</t>
  </si>
  <si>
    <t>Regency Marquees LTD</t>
  </si>
  <si>
    <t>Churchill Support</t>
  </si>
  <si>
    <t>Burger van. Use of the carpark and elec supply from the hall.</t>
  </si>
  <si>
    <t>Santander bank account as of 31st May 2022</t>
  </si>
  <si>
    <t>Unity bank account as of 31st May 2022</t>
  </si>
  <si>
    <t>Savings Account as of 31st May 2022</t>
  </si>
  <si>
    <t>(VAT refund due for April &amp; May)</t>
  </si>
  <si>
    <t>Total funds at 31st May 2022</t>
  </si>
  <si>
    <t xml:space="preserve">For May 2022 - </t>
  </si>
  <si>
    <t>Minus £634.44 from unallocated, £350 to fit anchors and posts for speed signs, £251.44 for Flood light and PiR at Rec hall and £39.60 online meeting, housing survey questions and £33.00 for printing large cemetery maps, was £49,050.55</t>
  </si>
  <si>
    <t>Minus £1,000 for rec ground architect stage 1 costs</t>
  </si>
  <si>
    <t>Minus £146.66 from NHP allocated costs for consultant to review changes to Swindon LP, was 8751.14</t>
  </si>
  <si>
    <t>Minus £500 from unallocated for Chapel &amp; museum subsidence report. Was £49550.55</t>
  </si>
  <si>
    <t>Minus £1,933.96 from alloacted for improvement of various provisions at the Rec Ground including new goal posts, was £2,000.</t>
  </si>
  <si>
    <t>Minus £268.31 from unallocated for disabled accessibility items for chapel toilet. Was £49,818.86</t>
  </si>
  <si>
    <t>Minus £900 from unallocated for website accessibilty updates and newsletter system, was £50,718.86</t>
  </si>
  <si>
    <t>Replacement, Repair, Maintenance of Signage</t>
  </si>
  <si>
    <t>J</t>
  </si>
  <si>
    <t>Minus £90 NHW signage</t>
  </si>
  <si>
    <t>Grant</t>
  </si>
  <si>
    <t>Minus £3069.40, £611.90 for 2 new Chapel solar bollards, £2,335 for Sanders website alterations &amp; support work, £27.50 for tea/coffee at the annual meeting and £95 for the ICCM subs.</t>
  </si>
  <si>
    <t>Minus £3069.40, £611.90 for 2 new Chapel solar bollards, £2,335 for Sanders website alterations &amp; support work, £27.50 for tea/coffee at the annual meeting and £95 for the ICCM subs, was £48,416.11</t>
  </si>
  <si>
    <t>Minus £1,000 from allocated Rec Hall Replacement fund for rec ground architect stage 1 costs, was £81,528.94</t>
  </si>
  <si>
    <t>Minus £90 from allocated Replacement, Repair, Maintenance of Signage for 3 NHW signs, was £200</t>
  </si>
  <si>
    <t xml:space="preserve">£1000 to be given to Burderop estate for signage. From unallocated and add S137 in the capital expenditure column. Note funds were not spent and the “offer” ran out 31st March 2021 when the financial year ended. It will need voting on again if they come back to us asking for the money. </t>
  </si>
  <si>
    <t>Chiseldon Parish Council Approved Full Council Meeting June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</si>
</sst>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809]#,##0.00"/>
    <numFmt numFmtId="165" formatCode="0.0###%"/>
    <numFmt numFmtId="166" formatCode="0.0#"/>
    <numFmt numFmtId="167" formatCode="0.00###%"/>
    <numFmt numFmtId="168" formatCode="#,##0.0_ ;\-#,##0.0"/>
    <numFmt numFmtId="169" formatCode="#,##0.000000\ ;\-#,##0.000000"/>
    <numFmt numFmtId="170" formatCode="d/mm/yyyy"/>
    <numFmt numFmtId="171" formatCode="0.0%"/>
    <numFmt numFmtId="172" formatCode="mmm\-yyyy"/>
  </numFmts>
  <fonts count="55">
    <font>
      <sz val="10"/>
      <name val="Arial"/>
      <family val="2"/>
    </font>
    <font>
      <sz val="9"/>
      <name val="Arial"/>
      <family val="2"/>
    </font>
    <font>
      <i/>
      <sz val="9"/>
      <name val="Arial"/>
      <family val="2"/>
    </font>
    <font>
      <b/>
      <sz val="9"/>
      <name val="Arial"/>
      <family val="2"/>
    </font>
    <font>
      <b/>
      <sz val="12"/>
      <name val="Arial"/>
      <family val="2"/>
    </font>
    <font>
      <b/>
      <sz val="10"/>
      <name val="Arial"/>
      <family val="2"/>
    </font>
    <font>
      <sz val="11"/>
      <name val="Calibri"/>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0"/>
      <color indexed="8"/>
      <name val="Arial"/>
      <family val="2"/>
    </font>
    <font>
      <sz val="11"/>
      <color indexed="8"/>
      <name val="Wingdings"/>
      <family val="0"/>
    </font>
    <font>
      <u val="single"/>
      <sz val="10"/>
      <color indexed="30"/>
      <name val="Arial"/>
      <family val="2"/>
    </font>
    <font>
      <u val="single"/>
      <sz val="10"/>
      <color indexed="2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Arial"/>
      <family val="2"/>
    </font>
    <font>
      <sz val="11"/>
      <color theme="1"/>
      <name val="Wingdings"/>
      <family val="0"/>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C66FF"/>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vertical="center"/>
    </xf>
    <xf numFmtId="164"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165" fontId="1" fillId="0" borderId="0" xfId="0" applyNumberFormat="1" applyFont="1" applyFill="1" applyBorder="1" applyAlignment="1" applyProtection="1">
      <alignment vertical="center"/>
      <protection/>
    </xf>
    <xf numFmtId="170"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17" fontId="0" fillId="0" borderId="0" xfId="0" applyNumberFormat="1" applyAlignment="1">
      <alignment vertical="center"/>
    </xf>
    <xf numFmtId="0" fontId="51" fillId="0" borderId="0" xfId="0" applyFont="1" applyAlignment="1">
      <alignment vertical="center"/>
    </xf>
    <xf numFmtId="0" fontId="6" fillId="0" borderId="0" xfId="0" applyFont="1" applyAlignment="1">
      <alignment vertical="center"/>
    </xf>
    <xf numFmtId="0" fontId="0" fillId="33" borderId="0" xfId="0" applyFill="1" applyAlignment="1">
      <alignment vertical="center"/>
    </xf>
    <xf numFmtId="8" fontId="0" fillId="0" borderId="0" xfId="0" applyNumberFormat="1" applyAlignment="1">
      <alignment vertical="center"/>
    </xf>
    <xf numFmtId="0" fontId="2" fillId="0" borderId="0" xfId="0" applyFont="1" applyAlignment="1">
      <alignment vertical="top" wrapText="1"/>
    </xf>
    <xf numFmtId="0" fontId="0" fillId="34" borderId="0" xfId="0" applyFill="1" applyAlignment="1">
      <alignment vertical="center"/>
    </xf>
    <xf numFmtId="0" fontId="0" fillId="35" borderId="0" xfId="0" applyFill="1" applyAlignment="1">
      <alignment vertical="center"/>
    </xf>
    <xf numFmtId="0" fontId="0" fillId="17" borderId="0" xfId="0" applyFill="1" applyAlignment="1">
      <alignment vertical="center"/>
    </xf>
    <xf numFmtId="0" fontId="0" fillId="15" borderId="0" xfId="0" applyFill="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0" fillId="0" borderId="0" xfId="0" applyAlignment="1">
      <alignment horizontal="center" vertical="center"/>
    </xf>
    <xf numFmtId="0" fontId="0" fillId="36" borderId="0" xfId="0" applyFill="1" applyAlignment="1">
      <alignment vertical="center"/>
    </xf>
    <xf numFmtId="0" fontId="5" fillId="33" borderId="0" xfId="0" applyFont="1" applyFill="1" applyAlignment="1">
      <alignment vertical="center"/>
    </xf>
    <xf numFmtId="0" fontId="0" fillId="33" borderId="0" xfId="0" applyFill="1" applyAlignment="1">
      <alignment horizontal="center" vertical="center"/>
    </xf>
    <xf numFmtId="0" fontId="0" fillId="37"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8" fontId="52" fillId="0" borderId="0" xfId="0" applyNumberFormat="1" applyFont="1" applyAlignment="1">
      <alignment vertical="center"/>
    </xf>
    <xf numFmtId="8" fontId="51" fillId="0" borderId="0" xfId="0" applyNumberFormat="1" applyFont="1" applyAlignment="1">
      <alignment vertical="center"/>
    </xf>
    <xf numFmtId="164" fontId="5" fillId="0" borderId="0" xfId="0" applyNumberFormat="1" applyFont="1" applyAlignment="1">
      <alignment horizontal="center" vertical="center" wrapText="1"/>
    </xf>
    <xf numFmtId="164" fontId="5" fillId="0" borderId="0" xfId="0" applyNumberFormat="1" applyFont="1" applyAlignment="1">
      <alignment horizontal="center" vertical="center"/>
    </xf>
    <xf numFmtId="0" fontId="53" fillId="0" borderId="0" xfId="0" applyFont="1" applyAlignment="1">
      <alignment horizontal="center"/>
    </xf>
    <xf numFmtId="0" fontId="0" fillId="0" borderId="0" xfId="0" applyAlignment="1">
      <alignment horizontal="left" vertical="center"/>
    </xf>
    <xf numFmtId="8" fontId="0" fillId="0" borderId="0" xfId="0" applyNumberFormat="1" applyFill="1" applyAlignment="1">
      <alignment vertical="center"/>
    </xf>
    <xf numFmtId="164" fontId="1" fillId="33" borderId="0" xfId="0" applyNumberFormat="1" applyFont="1" applyFill="1" applyBorder="1" applyAlignment="1" applyProtection="1">
      <alignment vertical="center"/>
      <protection/>
    </xf>
    <xf numFmtId="164" fontId="1" fillId="37" borderId="0" xfId="0" applyNumberFormat="1" applyFont="1" applyFill="1" applyBorder="1" applyAlignment="1" applyProtection="1">
      <alignment vertical="center"/>
      <protection/>
    </xf>
    <xf numFmtId="164" fontId="1" fillId="15" borderId="0" xfId="0" applyNumberFormat="1" applyFont="1" applyFill="1" applyBorder="1" applyAlignment="1" applyProtection="1">
      <alignment vertical="center"/>
      <protection/>
    </xf>
    <xf numFmtId="164" fontId="1" fillId="34" borderId="0" xfId="0" applyNumberFormat="1" applyFont="1" applyFill="1" applyBorder="1" applyAlignment="1" applyProtection="1">
      <alignment vertical="center"/>
      <protection/>
    </xf>
    <xf numFmtId="164" fontId="1" fillId="38" borderId="0" xfId="0" applyNumberFormat="1" applyFont="1" applyFill="1" applyBorder="1" applyAlignment="1" applyProtection="1">
      <alignment vertical="center"/>
      <protection/>
    </xf>
    <xf numFmtId="164" fontId="1" fillId="0" borderId="0" xfId="0" applyNumberFormat="1" applyFont="1" applyAlignment="1">
      <alignment vertical="center"/>
    </xf>
    <xf numFmtId="164" fontId="1" fillId="17" borderId="0" xfId="0" applyNumberFormat="1" applyFont="1" applyFill="1" applyBorder="1" applyAlignment="1" applyProtection="1">
      <alignment vertical="center"/>
      <protection/>
    </xf>
    <xf numFmtId="164" fontId="4"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1"/>
  <sheetViews>
    <sheetView tabSelected="1" zoomScalePageLayoutView="0" workbookViewId="0" topLeftCell="A1">
      <pane ySplit="4" topLeftCell="A5" activePane="bottomLeft" state="frozen"/>
      <selection pane="topLeft" activeCell="A1" sqref="A1"/>
      <selection pane="bottomLeft" activeCell="A3" sqref="A3:K3"/>
    </sheetView>
  </sheetViews>
  <sheetFormatPr defaultColWidth="9.140625" defaultRowHeight="12.75" customHeight="1"/>
  <cols>
    <col min="1" max="1" width="4.8515625" style="0" customWidth="1"/>
    <col min="2" max="2" width="23.8515625" style="0" customWidth="1"/>
    <col min="3" max="3" width="10.28125" style="0" customWidth="1"/>
    <col min="4" max="4" width="5.7109375" style="0" customWidth="1"/>
    <col min="5" max="5" width="57.421875" style="0" customWidth="1"/>
    <col min="6" max="7" width="14.28125" style="0" customWidth="1"/>
    <col min="8" max="8" width="19.7109375" style="0" customWidth="1"/>
    <col min="9" max="9" width="19.140625" style="0" customWidth="1"/>
    <col min="10" max="10" width="18.28125" style="0" customWidth="1"/>
    <col min="11" max="11" width="2.57421875" style="0" customWidth="1"/>
    <col min="12" max="12" width="12.28125" style="0" customWidth="1"/>
    <col min="13" max="13" width="12.28125" style="32" customWidth="1"/>
    <col min="14" max="14" width="26.28125" style="32" bestFit="1" customWidth="1"/>
  </cols>
  <sheetData>
    <row r="1" spans="1:11" ht="12.75" customHeight="1">
      <c r="A1" s="41" t="s">
        <v>0</v>
      </c>
      <c r="B1" s="41"/>
      <c r="C1" s="41"/>
      <c r="D1" s="41"/>
      <c r="E1" s="41"/>
      <c r="F1" s="41"/>
      <c r="G1" s="41"/>
      <c r="H1" s="41"/>
      <c r="I1" s="41"/>
      <c r="J1" s="41"/>
      <c r="K1" s="41"/>
    </row>
    <row r="2" spans="1:11" ht="12.75" customHeight="1">
      <c r="A2" s="42" t="s">
        <v>305</v>
      </c>
      <c r="B2" s="42"/>
      <c r="C2" s="42"/>
      <c r="D2" s="42"/>
      <c r="E2" s="42"/>
      <c r="F2" s="42"/>
      <c r="G2" s="42"/>
      <c r="H2" s="42"/>
      <c r="I2" s="42"/>
      <c r="J2" s="42"/>
      <c r="K2" s="42"/>
    </row>
    <row r="3" spans="1:11" ht="12.75" customHeight="1">
      <c r="A3" s="42" t="s">
        <v>1</v>
      </c>
      <c r="B3" s="42"/>
      <c r="C3" s="42"/>
      <c r="D3" s="42"/>
      <c r="E3" s="42"/>
      <c r="F3" s="42"/>
      <c r="G3" s="42"/>
      <c r="H3" s="42"/>
      <c r="I3" s="42"/>
      <c r="J3" s="42"/>
      <c r="K3" s="42"/>
    </row>
    <row r="4" spans="1:14" ht="85.5" customHeight="1">
      <c r="A4" s="5" t="s">
        <v>2</v>
      </c>
      <c r="B4" s="5" t="s">
        <v>3</v>
      </c>
      <c r="C4" s="5" t="s">
        <v>4</v>
      </c>
      <c r="D4" s="5" t="s">
        <v>5</v>
      </c>
      <c r="E4" s="5" t="s">
        <v>6</v>
      </c>
      <c r="F4" s="5" t="s">
        <v>7</v>
      </c>
      <c r="G4" s="5" t="s">
        <v>8</v>
      </c>
      <c r="H4" s="5" t="s">
        <v>9</v>
      </c>
      <c r="I4" s="5" t="s">
        <v>10</v>
      </c>
      <c r="J4" s="5" t="s">
        <v>11</v>
      </c>
      <c r="K4" s="5" t="s">
        <v>12</v>
      </c>
      <c r="L4" s="29" t="s">
        <v>263</v>
      </c>
      <c r="M4" s="30" t="s">
        <v>264</v>
      </c>
      <c r="N4" s="30" t="s">
        <v>265</v>
      </c>
    </row>
    <row r="5" spans="1:11" ht="12.75" customHeight="1">
      <c r="A5" s="1" t="s">
        <v>13</v>
      </c>
      <c r="B5" s="1" t="s">
        <v>14</v>
      </c>
      <c r="C5" s="4">
        <v>44684</v>
      </c>
      <c r="D5" s="1" t="s">
        <v>15</v>
      </c>
      <c r="E5" s="34" t="s">
        <v>282</v>
      </c>
      <c r="F5" s="1">
        <f aca="true" t="shared" si="0" ref="F5:F36">H5+G5</f>
        <v>70</v>
      </c>
      <c r="G5" s="1">
        <v>0</v>
      </c>
      <c r="H5" s="1">
        <v>70</v>
      </c>
      <c r="I5" s="3">
        <v>0</v>
      </c>
      <c r="J5" s="1" t="s">
        <v>16</v>
      </c>
      <c r="K5" s="1"/>
    </row>
    <row r="6" spans="1:11" ht="12.75" customHeight="1">
      <c r="A6" s="1" t="s">
        <v>17</v>
      </c>
      <c r="B6" s="1" t="s">
        <v>18</v>
      </c>
      <c r="C6" s="4">
        <v>44684</v>
      </c>
      <c r="D6" s="1" t="s">
        <v>19</v>
      </c>
      <c r="E6" s="1" t="s">
        <v>20</v>
      </c>
      <c r="F6" s="1">
        <f t="shared" si="0"/>
        <v>-89</v>
      </c>
      <c r="G6" s="1">
        <v>-4.24</v>
      </c>
      <c r="H6" s="1">
        <v>-84.76</v>
      </c>
      <c r="I6" s="3">
        <v>0.05</v>
      </c>
      <c r="J6" s="1" t="s">
        <v>21</v>
      </c>
      <c r="K6" s="1"/>
    </row>
    <row r="7" spans="1:12" ht="12.75" customHeight="1">
      <c r="A7" s="1" t="s">
        <v>22</v>
      </c>
      <c r="B7" s="1" t="s">
        <v>23</v>
      </c>
      <c r="C7" s="4">
        <v>44684</v>
      </c>
      <c r="D7" s="1" t="s">
        <v>19</v>
      </c>
      <c r="E7" s="1" t="s">
        <v>24</v>
      </c>
      <c r="F7" s="1">
        <f t="shared" si="0"/>
        <v>-122</v>
      </c>
      <c r="G7" s="1">
        <v>-5.81</v>
      </c>
      <c r="H7" s="1">
        <v>-116.19</v>
      </c>
      <c r="I7" s="3">
        <v>0.05</v>
      </c>
      <c r="J7" s="1" t="s">
        <v>21</v>
      </c>
      <c r="K7" s="1"/>
      <c r="L7" s="31"/>
    </row>
    <row r="8" spans="1:11" ht="12.75" customHeight="1">
      <c r="A8" s="1" t="s">
        <v>17</v>
      </c>
      <c r="B8" s="1" t="s">
        <v>18</v>
      </c>
      <c r="C8" s="4">
        <v>44684</v>
      </c>
      <c r="D8" s="1" t="s">
        <v>19</v>
      </c>
      <c r="E8" s="1" t="s">
        <v>25</v>
      </c>
      <c r="F8" s="1">
        <f t="shared" si="0"/>
        <v>-64</v>
      </c>
      <c r="G8" s="1">
        <v>-10.67</v>
      </c>
      <c r="H8" s="1">
        <v>-53.33</v>
      </c>
      <c r="I8" s="3">
        <v>0.2</v>
      </c>
      <c r="J8" s="1" t="s">
        <v>26</v>
      </c>
      <c r="K8" s="1"/>
    </row>
    <row r="9" spans="1:11" ht="12.75" customHeight="1">
      <c r="A9" s="1" t="s">
        <v>27</v>
      </c>
      <c r="B9" s="1" t="s">
        <v>28</v>
      </c>
      <c r="C9" s="4">
        <v>44684</v>
      </c>
      <c r="D9" s="1" t="s">
        <v>19</v>
      </c>
      <c r="E9" s="1" t="s">
        <v>210</v>
      </c>
      <c r="F9" s="1">
        <f t="shared" si="0"/>
        <v>-2.6</v>
      </c>
      <c r="G9" s="1">
        <v>-0.43</v>
      </c>
      <c r="H9" s="1">
        <v>-2.17</v>
      </c>
      <c r="I9" s="3">
        <v>0.2</v>
      </c>
      <c r="J9" s="1" t="s">
        <v>26</v>
      </c>
      <c r="K9" s="1"/>
    </row>
    <row r="10" spans="1:11" ht="12.75" customHeight="1">
      <c r="A10" s="1" t="s">
        <v>27</v>
      </c>
      <c r="B10" s="1" t="s">
        <v>28</v>
      </c>
      <c r="C10" s="4">
        <v>44684</v>
      </c>
      <c r="D10" s="1" t="s">
        <v>19</v>
      </c>
      <c r="E10" s="1" t="s">
        <v>211</v>
      </c>
      <c r="F10" s="1">
        <f t="shared" si="0"/>
        <v>-10.91</v>
      </c>
      <c r="G10" s="1">
        <v>-1.82</v>
      </c>
      <c r="H10" s="1">
        <v>-9.09</v>
      </c>
      <c r="I10" s="3">
        <v>0.2</v>
      </c>
      <c r="J10" s="1" t="s">
        <v>26</v>
      </c>
      <c r="K10" s="1"/>
    </row>
    <row r="11" spans="1:11" ht="12.75" customHeight="1">
      <c r="A11" s="1" t="s">
        <v>29</v>
      </c>
      <c r="B11" s="1" t="s">
        <v>30</v>
      </c>
      <c r="C11" s="4">
        <v>44684</v>
      </c>
      <c r="D11" s="1" t="s">
        <v>19</v>
      </c>
      <c r="E11" s="35" t="s">
        <v>229</v>
      </c>
      <c r="F11" s="1">
        <f t="shared" si="0"/>
        <v>15</v>
      </c>
      <c r="G11" s="1">
        <v>2.5</v>
      </c>
      <c r="H11" s="1">
        <v>12.5</v>
      </c>
      <c r="I11" s="3">
        <v>0.2</v>
      </c>
      <c r="J11" s="1" t="s">
        <v>31</v>
      </c>
      <c r="K11" s="1"/>
    </row>
    <row r="12" spans="1:11" ht="12.75" customHeight="1">
      <c r="A12" s="1" t="s">
        <v>32</v>
      </c>
      <c r="B12" s="1" t="s">
        <v>33</v>
      </c>
      <c r="C12" s="4">
        <v>44687</v>
      </c>
      <c r="D12" s="1" t="s">
        <v>15</v>
      </c>
      <c r="E12" s="34" t="s">
        <v>212</v>
      </c>
      <c r="F12" s="1">
        <f t="shared" si="0"/>
        <v>150</v>
      </c>
      <c r="G12" s="1">
        <v>25</v>
      </c>
      <c r="H12" s="1">
        <v>125</v>
      </c>
      <c r="I12" s="3">
        <v>0.2</v>
      </c>
      <c r="J12" s="1" t="s">
        <v>31</v>
      </c>
      <c r="K12" s="1"/>
    </row>
    <row r="13" spans="1:11" ht="12.75" customHeight="1">
      <c r="A13" s="1" t="s">
        <v>34</v>
      </c>
      <c r="B13" s="1" t="s">
        <v>35</v>
      </c>
      <c r="C13" s="4">
        <v>44690</v>
      </c>
      <c r="D13" s="1" t="s">
        <v>19</v>
      </c>
      <c r="E13" s="35" t="s">
        <v>36</v>
      </c>
      <c r="F13" s="1">
        <f t="shared" si="0"/>
        <v>-112.5</v>
      </c>
      <c r="G13" s="1">
        <v>0</v>
      </c>
      <c r="H13" s="1">
        <v>-112.5</v>
      </c>
      <c r="I13" s="3">
        <v>0</v>
      </c>
      <c r="J13" s="1" t="s">
        <v>16</v>
      </c>
      <c r="K13" s="1"/>
    </row>
    <row r="14" spans="1:11" ht="12.75" customHeight="1">
      <c r="A14" s="1" t="s">
        <v>37</v>
      </c>
      <c r="B14" s="1" t="s">
        <v>38</v>
      </c>
      <c r="C14" s="4">
        <v>44690</v>
      </c>
      <c r="D14" s="1" t="s">
        <v>19</v>
      </c>
      <c r="E14" s="40" t="s">
        <v>39</v>
      </c>
      <c r="F14" s="1">
        <f t="shared" si="0"/>
        <v>-225.6</v>
      </c>
      <c r="G14" s="1">
        <v>-37.6</v>
      </c>
      <c r="H14" s="1">
        <v>-188</v>
      </c>
      <c r="I14" s="3">
        <v>0.2</v>
      </c>
      <c r="J14" s="1" t="s">
        <v>26</v>
      </c>
      <c r="K14" s="39" t="s">
        <v>299</v>
      </c>
    </row>
    <row r="15" spans="1:11" ht="12.75" customHeight="1">
      <c r="A15" s="1" t="s">
        <v>73</v>
      </c>
      <c r="B15" s="1" t="s">
        <v>74</v>
      </c>
      <c r="C15" s="4">
        <v>44691</v>
      </c>
      <c r="D15" s="1" t="s">
        <v>15</v>
      </c>
      <c r="E15" s="34" t="s">
        <v>213</v>
      </c>
      <c r="F15" s="1">
        <f t="shared" si="0"/>
        <v>289</v>
      </c>
      <c r="G15" s="1">
        <v>0</v>
      </c>
      <c r="H15" s="1">
        <v>289</v>
      </c>
      <c r="I15" s="3">
        <v>0</v>
      </c>
      <c r="J15" s="1" t="s">
        <v>16</v>
      </c>
      <c r="K15" s="1"/>
    </row>
    <row r="16" spans="1:11" ht="12.75" customHeight="1">
      <c r="A16" s="1" t="s">
        <v>40</v>
      </c>
      <c r="B16" s="1" t="s">
        <v>41</v>
      </c>
      <c r="C16" s="4">
        <v>44691</v>
      </c>
      <c r="D16" s="1" t="s">
        <v>19</v>
      </c>
      <c r="E16" s="1" t="s">
        <v>42</v>
      </c>
      <c r="F16" s="1">
        <f t="shared" si="0"/>
        <v>-7.2</v>
      </c>
      <c r="G16" s="1">
        <v>-1.2</v>
      </c>
      <c r="H16" s="1">
        <v>-6</v>
      </c>
      <c r="I16" s="3">
        <v>0.2</v>
      </c>
      <c r="J16" s="1" t="s">
        <v>26</v>
      </c>
      <c r="K16" s="1"/>
    </row>
    <row r="17" spans="1:11" ht="12.75" customHeight="1">
      <c r="A17" s="1" t="s">
        <v>29</v>
      </c>
      <c r="B17" s="1" t="s">
        <v>30</v>
      </c>
      <c r="C17" s="4">
        <v>44694</v>
      </c>
      <c r="D17" s="1" t="s">
        <v>19</v>
      </c>
      <c r="E17" s="35" t="s">
        <v>43</v>
      </c>
      <c r="F17" s="1">
        <f t="shared" si="0"/>
        <v>15</v>
      </c>
      <c r="G17" s="1">
        <v>2.5</v>
      </c>
      <c r="H17" s="1">
        <v>12.5</v>
      </c>
      <c r="I17" s="3">
        <v>0.2</v>
      </c>
      <c r="J17" s="1" t="s">
        <v>31</v>
      </c>
      <c r="K17" s="1"/>
    </row>
    <row r="18" spans="1:11" ht="12.75" customHeight="1">
      <c r="A18" s="1" t="s">
        <v>32</v>
      </c>
      <c r="B18" s="1" t="s">
        <v>33</v>
      </c>
      <c r="C18" s="4">
        <v>44697</v>
      </c>
      <c r="D18" s="1" t="s">
        <v>15</v>
      </c>
      <c r="E18" s="34" t="s">
        <v>214</v>
      </c>
      <c r="F18" s="1">
        <f t="shared" si="0"/>
        <v>30</v>
      </c>
      <c r="G18" s="1">
        <v>5</v>
      </c>
      <c r="H18" s="1">
        <v>25</v>
      </c>
      <c r="I18" s="3">
        <v>0.2</v>
      </c>
      <c r="J18" s="1" t="s">
        <v>31</v>
      </c>
      <c r="K18" s="1"/>
    </row>
    <row r="19" spans="1:14" ht="12.75" customHeight="1">
      <c r="A19" s="1" t="s">
        <v>34</v>
      </c>
      <c r="B19" s="1" t="s">
        <v>35</v>
      </c>
      <c r="C19" s="4">
        <v>44697</v>
      </c>
      <c r="D19" s="1" t="s">
        <v>19</v>
      </c>
      <c r="E19" s="35" t="s">
        <v>44</v>
      </c>
      <c r="F19" s="1">
        <f t="shared" si="0"/>
        <v>-787.5</v>
      </c>
      <c r="G19" s="1">
        <v>0</v>
      </c>
      <c r="H19" s="1">
        <v>-787.5</v>
      </c>
      <c r="I19" s="3">
        <v>0</v>
      </c>
      <c r="J19" s="1" t="s">
        <v>16</v>
      </c>
      <c r="K19" s="1"/>
      <c r="L19" s="31" t="s">
        <v>266</v>
      </c>
      <c r="M19" s="32" t="s">
        <v>271</v>
      </c>
      <c r="N19" s="32" t="s">
        <v>275</v>
      </c>
    </row>
    <row r="20" spans="1:11" ht="12.75" customHeight="1">
      <c r="A20" s="1" t="s">
        <v>34</v>
      </c>
      <c r="B20" s="1" t="s">
        <v>35</v>
      </c>
      <c r="C20" s="4">
        <v>44697</v>
      </c>
      <c r="D20" s="1" t="s">
        <v>19</v>
      </c>
      <c r="E20" s="35" t="s">
        <v>45</v>
      </c>
      <c r="F20" s="1">
        <f t="shared" si="0"/>
        <v>-395</v>
      </c>
      <c r="G20" s="1">
        <v>-65.83</v>
      </c>
      <c r="H20" s="1">
        <v>-329.17</v>
      </c>
      <c r="I20" s="3">
        <v>0.2</v>
      </c>
      <c r="J20" s="1" t="s">
        <v>26</v>
      </c>
      <c r="K20" s="1"/>
    </row>
    <row r="21" spans="1:11" ht="12.75" customHeight="1">
      <c r="A21" s="1" t="s">
        <v>46</v>
      </c>
      <c r="B21" s="1" t="s">
        <v>47</v>
      </c>
      <c r="C21" s="4">
        <v>44697</v>
      </c>
      <c r="D21" s="1" t="s">
        <v>19</v>
      </c>
      <c r="E21" s="36" t="s">
        <v>48</v>
      </c>
      <c r="F21" s="1">
        <f t="shared" si="0"/>
        <v>-33</v>
      </c>
      <c r="G21" s="1">
        <v>-5.5</v>
      </c>
      <c r="H21" s="1">
        <v>-27.5</v>
      </c>
      <c r="I21" s="3">
        <v>0.2</v>
      </c>
      <c r="J21" s="1" t="s">
        <v>26</v>
      </c>
      <c r="K21" s="1"/>
    </row>
    <row r="22" spans="1:11" ht="12.75" customHeight="1">
      <c r="A22" s="1" t="s">
        <v>49</v>
      </c>
      <c r="B22" s="1" t="s">
        <v>50</v>
      </c>
      <c r="C22" s="4">
        <v>44697</v>
      </c>
      <c r="D22" s="1" t="s">
        <v>19</v>
      </c>
      <c r="E22" s="1" t="s">
        <v>51</v>
      </c>
      <c r="F22" s="1">
        <f t="shared" si="0"/>
        <v>-36</v>
      </c>
      <c r="G22" s="1">
        <v>-6</v>
      </c>
      <c r="H22" s="1">
        <v>-30</v>
      </c>
      <c r="I22" s="3">
        <v>0.2</v>
      </c>
      <c r="J22" s="1" t="s">
        <v>26</v>
      </c>
      <c r="K22" s="1"/>
    </row>
    <row r="23" spans="1:14" ht="12.75" customHeight="1">
      <c r="A23" s="1" t="s">
        <v>52</v>
      </c>
      <c r="B23" s="1" t="s">
        <v>53</v>
      </c>
      <c r="C23" s="4">
        <v>44697</v>
      </c>
      <c r="D23" s="1" t="s">
        <v>19</v>
      </c>
      <c r="E23" s="36" t="s">
        <v>215</v>
      </c>
      <c r="F23" s="1">
        <f t="shared" si="0"/>
        <v>-712.8</v>
      </c>
      <c r="G23" s="1">
        <v>-118.8</v>
      </c>
      <c r="H23" s="1">
        <v>-594</v>
      </c>
      <c r="I23" s="3">
        <v>0.2</v>
      </c>
      <c r="J23" s="1" t="s">
        <v>26</v>
      </c>
      <c r="K23" s="1" t="s">
        <v>267</v>
      </c>
      <c r="L23" s="31" t="s">
        <v>266</v>
      </c>
      <c r="M23" s="32" t="s">
        <v>267</v>
      </c>
      <c r="N23" s="32" t="s">
        <v>276</v>
      </c>
    </row>
    <row r="24" spans="1:14" ht="12.75" customHeight="1">
      <c r="A24" s="1" t="s">
        <v>52</v>
      </c>
      <c r="B24" s="1" t="s">
        <v>53</v>
      </c>
      <c r="C24" s="4">
        <v>44697</v>
      </c>
      <c r="D24" s="1" t="s">
        <v>19</v>
      </c>
      <c r="E24" s="36" t="s">
        <v>216</v>
      </c>
      <c r="F24" s="1">
        <f t="shared" si="0"/>
        <v>-21.479999999999997</v>
      </c>
      <c r="G24" s="1">
        <v>-3.58</v>
      </c>
      <c r="H24" s="1">
        <v>-17.9</v>
      </c>
      <c r="I24" s="3">
        <v>0.2</v>
      </c>
      <c r="J24" s="1" t="s">
        <v>26</v>
      </c>
      <c r="K24" s="1" t="s">
        <v>267</v>
      </c>
      <c r="L24" s="31" t="s">
        <v>266</v>
      </c>
      <c r="M24" s="32" t="s">
        <v>267</v>
      </c>
      <c r="N24" s="32" t="s">
        <v>276</v>
      </c>
    </row>
    <row r="25" spans="1:14" ht="12.75" customHeight="1">
      <c r="A25" s="1" t="s">
        <v>54</v>
      </c>
      <c r="B25" s="1" t="s">
        <v>55</v>
      </c>
      <c r="C25" s="4">
        <v>44697</v>
      </c>
      <c r="D25" s="1" t="s">
        <v>19</v>
      </c>
      <c r="E25" s="37" t="s">
        <v>217</v>
      </c>
      <c r="F25" s="1">
        <f t="shared" si="0"/>
        <v>-1200</v>
      </c>
      <c r="G25" s="1">
        <v>-200</v>
      </c>
      <c r="H25" s="1">
        <v>-1000</v>
      </c>
      <c r="I25" s="3">
        <v>0.2</v>
      </c>
      <c r="J25" s="1" t="s">
        <v>26</v>
      </c>
      <c r="K25" s="1"/>
      <c r="L25" s="31" t="s">
        <v>266</v>
      </c>
      <c r="M25" s="32" t="s">
        <v>271</v>
      </c>
      <c r="N25" s="32" t="s">
        <v>277</v>
      </c>
    </row>
    <row r="26" spans="1:14" ht="12.75" customHeight="1">
      <c r="A26" s="1" t="s">
        <v>56</v>
      </c>
      <c r="B26" s="1" t="s">
        <v>57</v>
      </c>
      <c r="C26" s="4">
        <v>44697</v>
      </c>
      <c r="D26" s="1" t="s">
        <v>19</v>
      </c>
      <c r="E26" s="1" t="s">
        <v>218</v>
      </c>
      <c r="F26" s="1">
        <f t="shared" si="0"/>
        <v>-818.5799999999999</v>
      </c>
      <c r="G26" s="1">
        <v>-136.43</v>
      </c>
      <c r="H26" s="1">
        <v>-682.15</v>
      </c>
      <c r="I26" s="3">
        <v>0.2</v>
      </c>
      <c r="J26" s="1" t="s">
        <v>26</v>
      </c>
      <c r="K26" s="1"/>
      <c r="L26" s="31" t="s">
        <v>266</v>
      </c>
      <c r="M26" s="32" t="s">
        <v>271</v>
      </c>
      <c r="N26" s="32" t="s">
        <v>279</v>
      </c>
    </row>
    <row r="27" spans="1:11" ht="12.75" customHeight="1">
      <c r="A27" s="1" t="s">
        <v>56</v>
      </c>
      <c r="B27" s="1" t="s">
        <v>57</v>
      </c>
      <c r="C27" s="4">
        <v>44697</v>
      </c>
      <c r="D27" s="1" t="s">
        <v>19</v>
      </c>
      <c r="E27" s="1" t="s">
        <v>219</v>
      </c>
      <c r="F27" s="1">
        <f t="shared" si="0"/>
        <v>-173.54000000000002</v>
      </c>
      <c r="G27" s="1">
        <v>-28.92</v>
      </c>
      <c r="H27" s="1">
        <v>-144.62</v>
      </c>
      <c r="I27" s="3">
        <v>0.2</v>
      </c>
      <c r="J27" s="1" t="s">
        <v>26</v>
      </c>
      <c r="K27" s="1"/>
    </row>
    <row r="28" spans="1:14" ht="12.75" customHeight="1">
      <c r="A28" s="1" t="s">
        <v>58</v>
      </c>
      <c r="B28" s="1" t="s">
        <v>59</v>
      </c>
      <c r="C28" s="4">
        <v>44697</v>
      </c>
      <c r="D28" s="1" t="s">
        <v>19</v>
      </c>
      <c r="E28" s="1" t="s">
        <v>220</v>
      </c>
      <c r="F28" s="1">
        <f t="shared" si="0"/>
        <v>-211.33</v>
      </c>
      <c r="G28" s="1">
        <v>-35.22</v>
      </c>
      <c r="H28" s="1">
        <v>-176.11</v>
      </c>
      <c r="I28" s="3">
        <v>0.2</v>
      </c>
      <c r="J28" s="1" t="s">
        <v>26</v>
      </c>
      <c r="K28" s="1"/>
      <c r="L28" s="31" t="s">
        <v>266</v>
      </c>
      <c r="M28" s="32" t="s">
        <v>267</v>
      </c>
      <c r="N28" s="32" t="s">
        <v>268</v>
      </c>
    </row>
    <row r="29" spans="1:14" ht="12.75" customHeight="1">
      <c r="A29" s="1" t="s">
        <v>60</v>
      </c>
      <c r="B29" s="1" t="s">
        <v>61</v>
      </c>
      <c r="C29" s="4">
        <v>44697</v>
      </c>
      <c r="D29" s="1" t="s">
        <v>19</v>
      </c>
      <c r="E29" s="1" t="s">
        <v>221</v>
      </c>
      <c r="F29" s="1">
        <f t="shared" si="0"/>
        <v>-211.33</v>
      </c>
      <c r="G29" s="1">
        <v>-35.22</v>
      </c>
      <c r="H29" s="1">
        <v>-176.11</v>
      </c>
      <c r="I29" s="3">
        <v>0.2</v>
      </c>
      <c r="J29" s="1" t="s">
        <v>26</v>
      </c>
      <c r="K29" s="1"/>
      <c r="L29" s="31" t="s">
        <v>266</v>
      </c>
      <c r="M29" s="32" t="s">
        <v>267</v>
      </c>
      <c r="N29" s="32" t="s">
        <v>268</v>
      </c>
    </row>
    <row r="30" spans="1:14" ht="12.75" customHeight="1">
      <c r="A30" s="1" t="s">
        <v>62</v>
      </c>
      <c r="B30" s="1" t="s">
        <v>63</v>
      </c>
      <c r="C30" s="4">
        <v>44697</v>
      </c>
      <c r="D30" s="1" t="s">
        <v>19</v>
      </c>
      <c r="E30" s="1" t="s">
        <v>222</v>
      </c>
      <c r="F30" s="1">
        <f t="shared" si="0"/>
        <v>-211.33</v>
      </c>
      <c r="G30" s="1">
        <v>-35.22</v>
      </c>
      <c r="H30" s="1">
        <v>-176.11</v>
      </c>
      <c r="I30" s="3">
        <v>0.2</v>
      </c>
      <c r="J30" s="1" t="s">
        <v>26</v>
      </c>
      <c r="K30" s="1"/>
      <c r="L30" s="31" t="s">
        <v>266</v>
      </c>
      <c r="M30" s="32" t="s">
        <v>267</v>
      </c>
      <c r="N30" s="32" t="s">
        <v>268</v>
      </c>
    </row>
    <row r="31" spans="1:14" ht="12.75" customHeight="1">
      <c r="A31" s="1" t="s">
        <v>62</v>
      </c>
      <c r="B31" s="1" t="s">
        <v>63</v>
      </c>
      <c r="C31" s="4">
        <v>44697</v>
      </c>
      <c r="D31" s="1" t="s">
        <v>19</v>
      </c>
      <c r="E31" s="1" t="s">
        <v>223</v>
      </c>
      <c r="F31" s="1">
        <f t="shared" si="0"/>
        <v>-384</v>
      </c>
      <c r="G31" s="1">
        <v>-64</v>
      </c>
      <c r="H31" s="1">
        <v>-320</v>
      </c>
      <c r="I31" s="3">
        <v>0.2</v>
      </c>
      <c r="J31" s="1" t="s">
        <v>26</v>
      </c>
      <c r="K31" s="1"/>
      <c r="L31" s="31" t="s">
        <v>266</v>
      </c>
      <c r="M31" s="32" t="s">
        <v>267</v>
      </c>
      <c r="N31" s="32" t="s">
        <v>268</v>
      </c>
    </row>
    <row r="32" spans="1:14" ht="12.75" customHeight="1">
      <c r="A32" s="1" t="s">
        <v>27</v>
      </c>
      <c r="B32" s="1" t="s">
        <v>28</v>
      </c>
      <c r="C32" s="4">
        <v>44697</v>
      </c>
      <c r="D32" s="1" t="s">
        <v>19</v>
      </c>
      <c r="E32" s="1" t="s">
        <v>224</v>
      </c>
      <c r="F32" s="1">
        <f t="shared" si="0"/>
        <v>-65</v>
      </c>
      <c r="G32" s="1">
        <v>-10.83</v>
      </c>
      <c r="H32" s="1">
        <v>-54.17</v>
      </c>
      <c r="I32" s="3">
        <v>0.2</v>
      </c>
      <c r="J32" s="1" t="s">
        <v>26</v>
      </c>
      <c r="K32" s="1"/>
      <c r="L32" s="31" t="s">
        <v>266</v>
      </c>
      <c r="M32" s="32" t="s">
        <v>267</v>
      </c>
      <c r="N32" s="32" t="s">
        <v>269</v>
      </c>
    </row>
    <row r="33" spans="1:14" ht="12.75" customHeight="1">
      <c r="A33" s="1" t="s">
        <v>64</v>
      </c>
      <c r="B33" s="1" t="s">
        <v>65</v>
      </c>
      <c r="C33" s="4">
        <v>44697</v>
      </c>
      <c r="D33" s="1" t="s">
        <v>19</v>
      </c>
      <c r="E33" s="1" t="s">
        <v>225</v>
      </c>
      <c r="F33" s="1">
        <f t="shared" si="0"/>
        <v>-104</v>
      </c>
      <c r="G33" s="1">
        <v>-17.33</v>
      </c>
      <c r="H33" s="1">
        <v>-86.67</v>
      </c>
      <c r="I33" s="3">
        <v>0.2</v>
      </c>
      <c r="J33" s="1" t="s">
        <v>26</v>
      </c>
      <c r="K33" s="1"/>
      <c r="L33" s="31" t="s">
        <v>266</v>
      </c>
      <c r="M33" s="32" t="s">
        <v>267</v>
      </c>
      <c r="N33" s="32" t="s">
        <v>269</v>
      </c>
    </row>
    <row r="34" spans="1:14" ht="12.75" customHeight="1">
      <c r="A34" s="1" t="s">
        <v>66</v>
      </c>
      <c r="B34" s="1" t="s">
        <v>67</v>
      </c>
      <c r="C34" s="4">
        <v>44697</v>
      </c>
      <c r="D34" s="1" t="s">
        <v>19</v>
      </c>
      <c r="E34" s="1" t="s">
        <v>226</v>
      </c>
      <c r="F34" s="1">
        <f t="shared" si="0"/>
        <v>-648</v>
      </c>
      <c r="G34" s="1">
        <v>-108</v>
      </c>
      <c r="H34" s="1">
        <v>-540</v>
      </c>
      <c r="I34" s="3">
        <v>0.2</v>
      </c>
      <c r="J34" s="1" t="s">
        <v>26</v>
      </c>
      <c r="K34" s="1"/>
      <c r="L34" s="31" t="s">
        <v>266</v>
      </c>
      <c r="M34" s="32" t="s">
        <v>267</v>
      </c>
      <c r="N34" s="32" t="s">
        <v>269</v>
      </c>
    </row>
    <row r="35" spans="1:14" ht="12.75" customHeight="1">
      <c r="A35" s="1" t="s">
        <v>64</v>
      </c>
      <c r="B35" s="1" t="s">
        <v>65</v>
      </c>
      <c r="C35" s="4">
        <v>44697</v>
      </c>
      <c r="D35" s="1" t="s">
        <v>19</v>
      </c>
      <c r="E35" s="1" t="s">
        <v>227</v>
      </c>
      <c r="F35" s="1">
        <f t="shared" si="0"/>
        <v>-195</v>
      </c>
      <c r="G35" s="1">
        <v>-32.5</v>
      </c>
      <c r="H35" s="1">
        <v>-162.5</v>
      </c>
      <c r="I35" s="3">
        <v>0.2</v>
      </c>
      <c r="J35" s="1" t="s">
        <v>26</v>
      </c>
      <c r="K35" s="1"/>
      <c r="L35" s="31" t="s">
        <v>266</v>
      </c>
      <c r="M35" s="32" t="s">
        <v>267</v>
      </c>
      <c r="N35" s="32" t="s">
        <v>269</v>
      </c>
    </row>
    <row r="36" spans="1:14" ht="12.75" customHeight="1">
      <c r="A36" s="1" t="s">
        <v>68</v>
      </c>
      <c r="B36" s="1" t="s">
        <v>69</v>
      </c>
      <c r="C36" s="4">
        <v>44697</v>
      </c>
      <c r="D36" s="1" t="s">
        <v>19</v>
      </c>
      <c r="E36" s="1" t="s">
        <v>228</v>
      </c>
      <c r="F36" s="1">
        <f t="shared" si="0"/>
        <v>-1050</v>
      </c>
      <c r="G36" s="1">
        <v>-175</v>
      </c>
      <c r="H36" s="1">
        <v>-875</v>
      </c>
      <c r="I36" s="3">
        <v>0.2</v>
      </c>
      <c r="J36" s="1" t="s">
        <v>26</v>
      </c>
      <c r="K36" s="1"/>
      <c r="L36" s="31" t="s">
        <v>266</v>
      </c>
      <c r="M36" s="32" t="s">
        <v>267</v>
      </c>
      <c r="N36" s="32" t="s">
        <v>269</v>
      </c>
    </row>
    <row r="37" spans="1:12" ht="12.75" customHeight="1">
      <c r="A37" s="1" t="s">
        <v>29</v>
      </c>
      <c r="B37" s="1" t="s">
        <v>30</v>
      </c>
      <c r="C37" s="4">
        <v>44699</v>
      </c>
      <c r="D37" s="1" t="s">
        <v>19</v>
      </c>
      <c r="E37" s="35" t="s">
        <v>43</v>
      </c>
      <c r="F37" s="1">
        <f aca="true" t="shared" si="1" ref="F37:F68">H37+G37</f>
        <v>15</v>
      </c>
      <c r="G37" s="1">
        <v>2.5</v>
      </c>
      <c r="H37" s="1">
        <v>12.5</v>
      </c>
      <c r="I37" s="3">
        <v>0.2</v>
      </c>
      <c r="J37" s="1" t="s">
        <v>31</v>
      </c>
      <c r="K37" s="1"/>
      <c r="L37" s="31"/>
    </row>
    <row r="38" spans="1:12" ht="12.75" customHeight="1">
      <c r="A38" s="1" t="s">
        <v>70</v>
      </c>
      <c r="B38" s="1" t="s">
        <v>71</v>
      </c>
      <c r="C38" s="4">
        <v>44702</v>
      </c>
      <c r="D38" s="1" t="s">
        <v>19</v>
      </c>
      <c r="E38" s="34" t="s">
        <v>72</v>
      </c>
      <c r="F38" s="1">
        <f t="shared" si="1"/>
        <v>0.95</v>
      </c>
      <c r="G38" s="1">
        <v>0</v>
      </c>
      <c r="H38" s="1">
        <v>0.95</v>
      </c>
      <c r="I38" s="3">
        <v>0</v>
      </c>
      <c r="J38" s="1" t="s">
        <v>16</v>
      </c>
      <c r="K38" s="1"/>
      <c r="L38" s="31"/>
    </row>
    <row r="39" spans="1:12" ht="12.75" customHeight="1">
      <c r="A39" s="1" t="s">
        <v>73</v>
      </c>
      <c r="B39" s="1" t="s">
        <v>74</v>
      </c>
      <c r="C39" s="4">
        <v>44704</v>
      </c>
      <c r="D39" s="1" t="s">
        <v>15</v>
      </c>
      <c r="E39" s="34" t="s">
        <v>230</v>
      </c>
      <c r="F39" s="1">
        <f t="shared" si="1"/>
        <v>98</v>
      </c>
      <c r="G39" s="1">
        <v>0</v>
      </c>
      <c r="H39" s="1">
        <v>98</v>
      </c>
      <c r="I39" s="3">
        <v>0</v>
      </c>
      <c r="J39" s="1" t="s">
        <v>16</v>
      </c>
      <c r="K39" s="1"/>
      <c r="L39" s="31"/>
    </row>
    <row r="40" spans="1:12" ht="12.75" customHeight="1">
      <c r="A40" s="1" t="s">
        <v>56</v>
      </c>
      <c r="B40" s="1" t="s">
        <v>57</v>
      </c>
      <c r="C40" s="4">
        <v>44704</v>
      </c>
      <c r="D40" s="1" t="s">
        <v>19</v>
      </c>
      <c r="E40" s="36" t="s">
        <v>75</v>
      </c>
      <c r="F40" s="1">
        <f t="shared" si="1"/>
        <v>-95</v>
      </c>
      <c r="G40" s="1">
        <v>0</v>
      </c>
      <c r="H40" s="1">
        <v>-95</v>
      </c>
      <c r="I40" s="3">
        <v>0</v>
      </c>
      <c r="J40" s="1" t="s">
        <v>16</v>
      </c>
      <c r="K40" s="1"/>
      <c r="L40" s="31"/>
    </row>
    <row r="41" spans="1:14" ht="12.75" customHeight="1">
      <c r="A41" s="1" t="s">
        <v>34</v>
      </c>
      <c r="B41" s="1" t="s">
        <v>35</v>
      </c>
      <c r="C41" s="4">
        <v>44704</v>
      </c>
      <c r="D41" s="1" t="s">
        <v>19</v>
      </c>
      <c r="E41" s="35" t="s">
        <v>231</v>
      </c>
      <c r="F41" s="1">
        <f t="shared" si="1"/>
        <v>-600</v>
      </c>
      <c r="G41" s="1">
        <v>0</v>
      </c>
      <c r="H41" s="1">
        <v>-600</v>
      </c>
      <c r="I41" s="3">
        <v>0</v>
      </c>
      <c r="J41" s="1" t="s">
        <v>16</v>
      </c>
      <c r="K41" s="1"/>
      <c r="L41" s="31" t="s">
        <v>266</v>
      </c>
      <c r="M41" s="32" t="s">
        <v>271</v>
      </c>
      <c r="N41" s="32" t="s">
        <v>278</v>
      </c>
    </row>
    <row r="42" spans="1:14" ht="12.75" customHeight="1">
      <c r="A42" s="1" t="s">
        <v>34</v>
      </c>
      <c r="B42" s="1" t="s">
        <v>35</v>
      </c>
      <c r="C42" s="4">
        <v>44704</v>
      </c>
      <c r="D42" s="1" t="s">
        <v>19</v>
      </c>
      <c r="E42" s="35" t="s">
        <v>232</v>
      </c>
      <c r="F42" s="1">
        <f t="shared" si="1"/>
        <v>-180</v>
      </c>
      <c r="G42" s="1">
        <v>0</v>
      </c>
      <c r="H42" s="1">
        <v>-180</v>
      </c>
      <c r="I42" s="3">
        <v>0</v>
      </c>
      <c r="J42" s="1" t="s">
        <v>16</v>
      </c>
      <c r="K42" s="1"/>
      <c r="L42" s="31" t="s">
        <v>266</v>
      </c>
      <c r="M42" s="32" t="s">
        <v>271</v>
      </c>
      <c r="N42" s="32" t="s">
        <v>278</v>
      </c>
    </row>
    <row r="43" spans="1:12" ht="12.75" customHeight="1">
      <c r="A43" s="1" t="s">
        <v>34</v>
      </c>
      <c r="B43" s="1" t="s">
        <v>35</v>
      </c>
      <c r="C43" s="4">
        <v>44704</v>
      </c>
      <c r="D43" s="1" t="s">
        <v>19</v>
      </c>
      <c r="E43" s="35" t="s">
        <v>233</v>
      </c>
      <c r="F43" s="1">
        <f t="shared" si="1"/>
        <v>-27.95</v>
      </c>
      <c r="G43" s="1">
        <v>-4.66</v>
      </c>
      <c r="H43" s="1">
        <v>-23.29</v>
      </c>
      <c r="I43" s="3">
        <v>0.2</v>
      </c>
      <c r="J43" s="1" t="s">
        <v>26</v>
      </c>
      <c r="K43" s="1"/>
      <c r="L43" s="31"/>
    </row>
    <row r="44" spans="1:12" ht="12.75" customHeight="1">
      <c r="A44" s="1" t="s">
        <v>34</v>
      </c>
      <c r="B44" s="1" t="s">
        <v>35</v>
      </c>
      <c r="C44" s="4">
        <v>44704</v>
      </c>
      <c r="D44" s="1" t="s">
        <v>19</v>
      </c>
      <c r="E44" s="35" t="s">
        <v>234</v>
      </c>
      <c r="F44" s="1">
        <f t="shared" si="1"/>
        <v>-34.95</v>
      </c>
      <c r="G44" s="1">
        <v>-5.82</v>
      </c>
      <c r="H44" s="1">
        <v>-29.13</v>
      </c>
      <c r="I44" s="3">
        <v>0.2</v>
      </c>
      <c r="J44" s="1" t="s">
        <v>26</v>
      </c>
      <c r="K44" s="1"/>
      <c r="L44" s="31"/>
    </row>
    <row r="45" spans="1:12" ht="12.75" customHeight="1">
      <c r="A45" s="1" t="s">
        <v>76</v>
      </c>
      <c r="B45" s="1" t="s">
        <v>77</v>
      </c>
      <c r="C45" s="4">
        <v>44704</v>
      </c>
      <c r="D45" s="1" t="s">
        <v>19</v>
      </c>
      <c r="E45" s="1" t="s">
        <v>235</v>
      </c>
      <c r="F45" s="1">
        <f t="shared" si="1"/>
        <v>-17.560000000000002</v>
      </c>
      <c r="G45" s="1">
        <v>-2.93</v>
      </c>
      <c r="H45" s="1">
        <v>-14.63</v>
      </c>
      <c r="I45" s="3">
        <v>0.2</v>
      </c>
      <c r="J45" s="1" t="s">
        <v>26</v>
      </c>
      <c r="K45" s="1"/>
      <c r="L45" s="31"/>
    </row>
    <row r="46" spans="1:12" ht="12.75" customHeight="1">
      <c r="A46" s="1" t="s">
        <v>76</v>
      </c>
      <c r="B46" s="1" t="s">
        <v>77</v>
      </c>
      <c r="C46" s="4">
        <v>44704</v>
      </c>
      <c r="D46" s="1" t="s">
        <v>19</v>
      </c>
      <c r="E46" s="1" t="s">
        <v>236</v>
      </c>
      <c r="F46" s="1">
        <f t="shared" si="1"/>
        <v>-0.8</v>
      </c>
      <c r="G46" s="1">
        <v>0</v>
      </c>
      <c r="H46" s="1">
        <v>-0.8</v>
      </c>
      <c r="I46" s="3">
        <v>0</v>
      </c>
      <c r="J46" s="1" t="s">
        <v>16</v>
      </c>
      <c r="K46" s="1"/>
      <c r="L46" s="31"/>
    </row>
    <row r="47" spans="1:12" ht="12.75" customHeight="1">
      <c r="A47" s="1" t="s">
        <v>76</v>
      </c>
      <c r="B47" s="1" t="s">
        <v>77</v>
      </c>
      <c r="C47" s="4">
        <v>44704</v>
      </c>
      <c r="D47" s="1" t="s">
        <v>19</v>
      </c>
      <c r="E47" s="1" t="s">
        <v>237</v>
      </c>
      <c r="F47" s="1">
        <f t="shared" si="1"/>
        <v>-5.44</v>
      </c>
      <c r="G47" s="1">
        <v>0</v>
      </c>
      <c r="H47" s="1">
        <v>-5.44</v>
      </c>
      <c r="I47" s="3">
        <v>0</v>
      </c>
      <c r="J47" s="1" t="s">
        <v>16</v>
      </c>
      <c r="K47" s="1"/>
      <c r="L47" s="31"/>
    </row>
    <row r="48" spans="1:11" ht="12.75" customHeight="1">
      <c r="A48" s="1" t="s">
        <v>76</v>
      </c>
      <c r="B48" s="1" t="s">
        <v>77</v>
      </c>
      <c r="C48" s="4">
        <v>44704</v>
      </c>
      <c r="D48" s="1" t="s">
        <v>19</v>
      </c>
      <c r="E48" s="1" t="s">
        <v>238</v>
      </c>
      <c r="F48" s="1">
        <f t="shared" si="1"/>
        <v>-17.33</v>
      </c>
      <c r="G48" s="1">
        <v>-2.89</v>
      </c>
      <c r="H48" s="1">
        <v>-14.44</v>
      </c>
      <c r="I48" s="3">
        <v>0.2</v>
      </c>
      <c r="J48" s="1" t="s">
        <v>26</v>
      </c>
      <c r="K48" s="1"/>
    </row>
    <row r="49" spans="1:11" ht="12.75" customHeight="1">
      <c r="A49" s="1" t="s">
        <v>76</v>
      </c>
      <c r="B49" s="1" t="s">
        <v>77</v>
      </c>
      <c r="C49" s="4">
        <v>44704</v>
      </c>
      <c r="D49" s="1" t="s">
        <v>19</v>
      </c>
      <c r="E49" s="1" t="s">
        <v>239</v>
      </c>
      <c r="F49" s="1">
        <f t="shared" si="1"/>
        <v>-31.82</v>
      </c>
      <c r="G49" s="1">
        <v>-5.3</v>
      </c>
      <c r="H49" s="1">
        <v>-26.52</v>
      </c>
      <c r="I49" s="3">
        <v>0.2</v>
      </c>
      <c r="J49" s="1" t="s">
        <v>26</v>
      </c>
      <c r="K49" s="1"/>
    </row>
    <row r="50" spans="1:14" ht="12.75" customHeight="1">
      <c r="A50" s="1" t="s">
        <v>68</v>
      </c>
      <c r="B50" s="1" t="s">
        <v>69</v>
      </c>
      <c r="C50" s="4">
        <v>44704</v>
      </c>
      <c r="D50" s="1" t="s">
        <v>19</v>
      </c>
      <c r="E50" s="1" t="s">
        <v>240</v>
      </c>
      <c r="F50" s="1">
        <f t="shared" si="1"/>
        <v>-284.37</v>
      </c>
      <c r="G50" s="1">
        <v>0</v>
      </c>
      <c r="H50" s="1">
        <v>-284.37</v>
      </c>
      <c r="I50" s="3">
        <v>0</v>
      </c>
      <c r="J50" s="1" t="s">
        <v>16</v>
      </c>
      <c r="K50" s="1"/>
      <c r="L50" s="31" t="s">
        <v>266</v>
      </c>
      <c r="M50" s="32" t="s">
        <v>267</v>
      </c>
      <c r="N50" s="32" t="s">
        <v>270</v>
      </c>
    </row>
    <row r="51" spans="1:14" ht="12.75" customHeight="1">
      <c r="A51" s="1" t="s">
        <v>78</v>
      </c>
      <c r="B51" s="1" t="s">
        <v>79</v>
      </c>
      <c r="C51" s="4">
        <v>44704</v>
      </c>
      <c r="D51" s="1" t="s">
        <v>19</v>
      </c>
      <c r="E51" s="1" t="s">
        <v>241</v>
      </c>
      <c r="F51" s="1">
        <f t="shared" si="1"/>
        <v>-59.38</v>
      </c>
      <c r="G51" s="1">
        <v>0</v>
      </c>
      <c r="H51" s="1">
        <v>-59.38</v>
      </c>
      <c r="I51" s="3">
        <v>0</v>
      </c>
      <c r="J51" s="1" t="s">
        <v>16</v>
      </c>
      <c r="K51" s="1"/>
      <c r="L51" s="31" t="s">
        <v>266</v>
      </c>
      <c r="M51" s="32" t="s">
        <v>267</v>
      </c>
      <c r="N51" s="32" t="s">
        <v>270</v>
      </c>
    </row>
    <row r="52" spans="1:14" ht="12.75" customHeight="1">
      <c r="A52" s="1" t="s">
        <v>60</v>
      </c>
      <c r="B52" s="1" t="s">
        <v>61</v>
      </c>
      <c r="C52" s="4">
        <v>44704</v>
      </c>
      <c r="D52" s="1" t="s">
        <v>19</v>
      </c>
      <c r="E52" s="1" t="s">
        <v>242</v>
      </c>
      <c r="F52" s="1">
        <f t="shared" si="1"/>
        <v>-62.5</v>
      </c>
      <c r="G52" s="1">
        <v>0</v>
      </c>
      <c r="H52" s="1">
        <v>-62.5</v>
      </c>
      <c r="I52" s="3">
        <v>0</v>
      </c>
      <c r="J52" s="1" t="s">
        <v>16</v>
      </c>
      <c r="K52" s="1"/>
      <c r="L52" s="31" t="s">
        <v>266</v>
      </c>
      <c r="M52" s="32" t="s">
        <v>267</v>
      </c>
      <c r="N52" s="32" t="s">
        <v>270</v>
      </c>
    </row>
    <row r="53" spans="1:14" ht="12.75" customHeight="1">
      <c r="A53" s="1" t="s">
        <v>80</v>
      </c>
      <c r="B53" s="1" t="s">
        <v>81</v>
      </c>
      <c r="C53" s="4">
        <v>44704</v>
      </c>
      <c r="D53" s="1" t="s">
        <v>19</v>
      </c>
      <c r="E53" s="1" t="s">
        <v>243</v>
      </c>
      <c r="F53" s="1">
        <f t="shared" si="1"/>
        <v>-100</v>
      </c>
      <c r="G53" s="1">
        <v>0</v>
      </c>
      <c r="H53" s="1">
        <v>-100</v>
      </c>
      <c r="I53" s="3">
        <v>0</v>
      </c>
      <c r="J53" s="1" t="s">
        <v>16</v>
      </c>
      <c r="K53" s="1"/>
      <c r="L53" s="31" t="s">
        <v>266</v>
      </c>
      <c r="M53" s="32" t="s">
        <v>267</v>
      </c>
      <c r="N53" s="32" t="s">
        <v>270</v>
      </c>
    </row>
    <row r="54" spans="1:14" ht="12.75" customHeight="1">
      <c r="A54" s="1" t="s">
        <v>78</v>
      </c>
      <c r="B54" s="1" t="s">
        <v>79</v>
      </c>
      <c r="C54" s="4">
        <v>44704</v>
      </c>
      <c r="D54" s="1" t="s">
        <v>19</v>
      </c>
      <c r="E54" s="1" t="s">
        <v>244</v>
      </c>
      <c r="F54" s="1">
        <f t="shared" si="1"/>
        <v>-25</v>
      </c>
      <c r="G54" s="1">
        <v>0</v>
      </c>
      <c r="H54" s="1">
        <v>-25</v>
      </c>
      <c r="I54" s="3">
        <v>0</v>
      </c>
      <c r="J54" s="1" t="s">
        <v>16</v>
      </c>
      <c r="K54" s="1"/>
      <c r="L54" s="31" t="s">
        <v>266</v>
      </c>
      <c r="M54" s="32" t="s">
        <v>267</v>
      </c>
      <c r="N54" s="32" t="s">
        <v>270</v>
      </c>
    </row>
    <row r="55" spans="1:14" ht="12.75" customHeight="1">
      <c r="A55" s="1" t="s">
        <v>68</v>
      </c>
      <c r="B55" s="1" t="s">
        <v>69</v>
      </c>
      <c r="C55" s="4">
        <v>44704</v>
      </c>
      <c r="D55" s="1" t="s">
        <v>19</v>
      </c>
      <c r="E55" s="1" t="s">
        <v>245</v>
      </c>
      <c r="F55" s="1">
        <f t="shared" si="1"/>
        <v>-6.25</v>
      </c>
      <c r="G55" s="1">
        <v>0</v>
      </c>
      <c r="H55" s="1">
        <v>-6.25</v>
      </c>
      <c r="I55" s="3">
        <v>0</v>
      </c>
      <c r="J55" s="1" t="s">
        <v>16</v>
      </c>
      <c r="K55" s="1"/>
      <c r="L55" s="31" t="s">
        <v>266</v>
      </c>
      <c r="M55" s="32" t="s">
        <v>267</v>
      </c>
      <c r="N55" s="32" t="s">
        <v>270</v>
      </c>
    </row>
    <row r="56" spans="1:14" ht="12.75" customHeight="1">
      <c r="A56" s="1" t="s">
        <v>60</v>
      </c>
      <c r="B56" s="1" t="s">
        <v>61</v>
      </c>
      <c r="C56" s="4">
        <v>44704</v>
      </c>
      <c r="D56" s="1" t="s">
        <v>19</v>
      </c>
      <c r="E56" s="1" t="s">
        <v>246</v>
      </c>
      <c r="F56" s="1">
        <f t="shared" si="1"/>
        <v>-11.5</v>
      </c>
      <c r="G56" s="1">
        <v>-1.92</v>
      </c>
      <c r="H56" s="1">
        <v>-9.58</v>
      </c>
      <c r="I56" s="3">
        <v>0.2</v>
      </c>
      <c r="J56" s="1" t="s">
        <v>26</v>
      </c>
      <c r="K56" s="1"/>
      <c r="L56" s="31" t="s">
        <v>266</v>
      </c>
      <c r="M56" s="32" t="s">
        <v>267</v>
      </c>
      <c r="N56" s="32" t="s">
        <v>270</v>
      </c>
    </row>
    <row r="57" spans="1:14" ht="12.75" customHeight="1">
      <c r="A57" s="1" t="s">
        <v>60</v>
      </c>
      <c r="B57" s="1" t="s">
        <v>61</v>
      </c>
      <c r="C57" s="4">
        <v>44704</v>
      </c>
      <c r="D57" s="1" t="s">
        <v>19</v>
      </c>
      <c r="E57" s="1" t="s">
        <v>247</v>
      </c>
      <c r="F57" s="1">
        <f t="shared" si="1"/>
        <v>-40.85</v>
      </c>
      <c r="G57" s="1">
        <v>-6.81</v>
      </c>
      <c r="H57" s="1">
        <v>-34.04</v>
      </c>
      <c r="I57" s="3">
        <v>0.2</v>
      </c>
      <c r="J57" s="1" t="s">
        <v>26</v>
      </c>
      <c r="K57" s="1"/>
      <c r="L57" s="31" t="s">
        <v>266</v>
      </c>
      <c r="M57" s="32" t="s">
        <v>267</v>
      </c>
      <c r="N57" s="32" t="s">
        <v>270</v>
      </c>
    </row>
    <row r="58" spans="1:14" ht="12.75" customHeight="1">
      <c r="A58" s="1" t="s">
        <v>60</v>
      </c>
      <c r="B58" s="1" t="s">
        <v>61</v>
      </c>
      <c r="C58" s="4">
        <v>44704</v>
      </c>
      <c r="D58" s="1" t="s">
        <v>19</v>
      </c>
      <c r="E58" s="1" t="s">
        <v>248</v>
      </c>
      <c r="F58" s="1">
        <f t="shared" si="1"/>
        <v>-38</v>
      </c>
      <c r="G58" s="1">
        <v>0</v>
      </c>
      <c r="H58" s="1">
        <v>-38</v>
      </c>
      <c r="I58" s="3">
        <v>0</v>
      </c>
      <c r="J58" s="1" t="s">
        <v>16</v>
      </c>
      <c r="K58" s="1"/>
      <c r="L58" s="31" t="s">
        <v>266</v>
      </c>
      <c r="M58" s="32" t="s">
        <v>267</v>
      </c>
      <c r="N58" s="32" t="s">
        <v>270</v>
      </c>
    </row>
    <row r="59" spans="1:14" ht="12.75" customHeight="1">
      <c r="A59" s="1" t="s">
        <v>68</v>
      </c>
      <c r="B59" s="1" t="s">
        <v>69</v>
      </c>
      <c r="C59" s="4">
        <v>44704</v>
      </c>
      <c r="D59" s="1" t="s">
        <v>19</v>
      </c>
      <c r="E59" s="1" t="s">
        <v>249</v>
      </c>
      <c r="F59" s="1">
        <f t="shared" si="1"/>
        <v>-160</v>
      </c>
      <c r="G59" s="1">
        <v>0</v>
      </c>
      <c r="H59" s="1">
        <v>-160</v>
      </c>
      <c r="I59" s="3">
        <v>0</v>
      </c>
      <c r="J59" s="1" t="s">
        <v>16</v>
      </c>
      <c r="K59" s="1"/>
      <c r="L59" s="31" t="s">
        <v>266</v>
      </c>
      <c r="M59" s="32" t="s">
        <v>267</v>
      </c>
      <c r="N59" s="32" t="s">
        <v>270</v>
      </c>
    </row>
    <row r="60" spans="1:11" ht="12.75" customHeight="1">
      <c r="A60" s="1" t="s">
        <v>29</v>
      </c>
      <c r="B60" s="1" t="s">
        <v>30</v>
      </c>
      <c r="C60" s="4">
        <v>44705</v>
      </c>
      <c r="D60" s="1" t="s">
        <v>19</v>
      </c>
      <c r="E60" s="35" t="s">
        <v>43</v>
      </c>
      <c r="F60" s="1">
        <f t="shared" si="1"/>
        <v>15</v>
      </c>
      <c r="G60" s="1">
        <v>2.5</v>
      </c>
      <c r="H60" s="1">
        <v>12.5</v>
      </c>
      <c r="I60" s="3">
        <v>0.2</v>
      </c>
      <c r="J60" s="1" t="s">
        <v>31</v>
      </c>
      <c r="K60" s="1"/>
    </row>
    <row r="61" spans="1:12" ht="12.75" customHeight="1">
      <c r="A61" s="1" t="s">
        <v>76</v>
      </c>
      <c r="B61" s="1" t="s">
        <v>77</v>
      </c>
      <c r="C61" s="4">
        <v>44705</v>
      </c>
      <c r="D61" s="1" t="s">
        <v>19</v>
      </c>
      <c r="E61" s="1" t="s">
        <v>250</v>
      </c>
      <c r="F61" s="1">
        <f t="shared" si="1"/>
        <v>-21.88</v>
      </c>
      <c r="G61" s="1">
        <v>-3.65</v>
      </c>
      <c r="H61" s="1">
        <v>-18.23</v>
      </c>
      <c r="I61" s="3">
        <v>0.2</v>
      </c>
      <c r="J61" s="1" t="s">
        <v>26</v>
      </c>
      <c r="K61" s="1"/>
      <c r="L61" s="31"/>
    </row>
    <row r="62" spans="1:12" ht="12.75" customHeight="1">
      <c r="A62" s="1" t="s">
        <v>76</v>
      </c>
      <c r="B62" s="1" t="s">
        <v>77</v>
      </c>
      <c r="C62" s="4">
        <v>44705</v>
      </c>
      <c r="D62" s="1" t="s">
        <v>19</v>
      </c>
      <c r="E62" s="1" t="s">
        <v>251</v>
      </c>
      <c r="F62" s="1">
        <f t="shared" si="1"/>
        <v>-11.950000000000001</v>
      </c>
      <c r="G62" s="1">
        <v>-1.99</v>
      </c>
      <c r="H62" s="1">
        <v>-9.96</v>
      </c>
      <c r="I62" s="3">
        <v>0.2</v>
      </c>
      <c r="J62" s="1" t="s">
        <v>26</v>
      </c>
      <c r="K62" s="1"/>
      <c r="L62" s="13"/>
    </row>
    <row r="63" spans="1:12" ht="12.75" customHeight="1">
      <c r="A63" s="1" t="s">
        <v>76</v>
      </c>
      <c r="B63" s="1" t="s">
        <v>77</v>
      </c>
      <c r="C63" s="4">
        <v>44705</v>
      </c>
      <c r="D63" s="1" t="s">
        <v>19</v>
      </c>
      <c r="E63" s="1" t="s">
        <v>252</v>
      </c>
      <c r="F63" s="1">
        <f t="shared" si="1"/>
        <v>-65.83</v>
      </c>
      <c r="G63" s="1">
        <v>-10.97</v>
      </c>
      <c r="H63" s="1">
        <v>-54.86</v>
      </c>
      <c r="I63" s="3">
        <v>0.2</v>
      </c>
      <c r="J63" s="1" t="s">
        <v>26</v>
      </c>
      <c r="K63" s="1"/>
      <c r="L63" s="13"/>
    </row>
    <row r="64" spans="1:12" ht="12.75" customHeight="1">
      <c r="A64" s="1" t="s">
        <v>76</v>
      </c>
      <c r="B64" s="1" t="s">
        <v>77</v>
      </c>
      <c r="C64" s="4">
        <v>44705</v>
      </c>
      <c r="D64" s="1" t="s">
        <v>19</v>
      </c>
      <c r="E64" s="1" t="s">
        <v>253</v>
      </c>
      <c r="F64" s="1">
        <f t="shared" si="1"/>
        <v>-13.98</v>
      </c>
      <c r="G64" s="1">
        <v>-2.33</v>
      </c>
      <c r="H64" s="1">
        <v>-11.65</v>
      </c>
      <c r="I64" s="3">
        <v>0.2</v>
      </c>
      <c r="J64" s="1" t="s">
        <v>26</v>
      </c>
      <c r="K64" s="1"/>
      <c r="L64" s="13"/>
    </row>
    <row r="65" spans="1:12" ht="12.75" customHeight="1">
      <c r="A65" s="1" t="s">
        <v>78</v>
      </c>
      <c r="B65" s="1" t="s">
        <v>79</v>
      </c>
      <c r="C65" s="4">
        <v>44705</v>
      </c>
      <c r="D65" s="1" t="s">
        <v>19</v>
      </c>
      <c r="E65" s="1" t="s">
        <v>254</v>
      </c>
      <c r="F65" s="1">
        <f t="shared" si="1"/>
        <v>-17</v>
      </c>
      <c r="G65" s="1">
        <v>-2.83</v>
      </c>
      <c r="H65" s="1">
        <v>-14.17</v>
      </c>
      <c r="I65" s="3">
        <v>0.2</v>
      </c>
      <c r="J65" s="1" t="s">
        <v>26</v>
      </c>
      <c r="K65" s="1"/>
      <c r="L65" s="13"/>
    </row>
    <row r="66" spans="1:14" ht="12.75" customHeight="1">
      <c r="A66" s="1" t="s">
        <v>34</v>
      </c>
      <c r="B66" s="1" t="s">
        <v>35</v>
      </c>
      <c r="C66" s="4">
        <v>44707</v>
      </c>
      <c r="D66" s="1" t="s">
        <v>19</v>
      </c>
      <c r="E66" s="35" t="s">
        <v>82</v>
      </c>
      <c r="F66" s="1">
        <f t="shared" si="1"/>
        <v>-648</v>
      </c>
      <c r="G66" s="1">
        <v>-108</v>
      </c>
      <c r="H66" s="1">
        <v>-540</v>
      </c>
      <c r="I66" s="3">
        <v>0.2</v>
      </c>
      <c r="J66" s="1" t="s">
        <v>26</v>
      </c>
      <c r="K66" s="1"/>
      <c r="L66" s="31" t="s">
        <v>266</v>
      </c>
      <c r="M66" s="32" t="s">
        <v>271</v>
      </c>
      <c r="N66" s="32" t="s">
        <v>280</v>
      </c>
    </row>
    <row r="67" spans="1:14" ht="12.75" customHeight="1">
      <c r="A67" s="1" t="s">
        <v>34</v>
      </c>
      <c r="B67" s="1" t="s">
        <v>35</v>
      </c>
      <c r="C67" s="4">
        <v>44707</v>
      </c>
      <c r="D67" s="1" t="s">
        <v>19</v>
      </c>
      <c r="E67" s="35" t="s">
        <v>83</v>
      </c>
      <c r="F67" s="1">
        <f t="shared" si="1"/>
        <v>-768</v>
      </c>
      <c r="G67" s="1">
        <v>-128</v>
      </c>
      <c r="H67" s="1">
        <v>-640</v>
      </c>
      <c r="I67" s="3">
        <v>0.2</v>
      </c>
      <c r="J67" s="1" t="s">
        <v>26</v>
      </c>
      <c r="K67" s="1"/>
      <c r="L67" s="31" t="s">
        <v>266</v>
      </c>
      <c r="M67" s="32" t="s">
        <v>271</v>
      </c>
      <c r="N67" s="32" t="s">
        <v>281</v>
      </c>
    </row>
    <row r="68" spans="1:11" ht="12.75" customHeight="1">
      <c r="A68" s="1" t="s">
        <v>84</v>
      </c>
      <c r="B68" s="1" t="s">
        <v>85</v>
      </c>
      <c r="C68" s="4">
        <v>44707</v>
      </c>
      <c r="D68" s="1" t="s">
        <v>19</v>
      </c>
      <c r="E68" s="37" t="s">
        <v>86</v>
      </c>
      <c r="F68" s="1">
        <f t="shared" si="1"/>
        <v>-90</v>
      </c>
      <c r="G68" s="1">
        <v>0</v>
      </c>
      <c r="H68" s="1">
        <v>-90</v>
      </c>
      <c r="I68" s="3">
        <v>0</v>
      </c>
      <c r="J68" s="1" t="s">
        <v>16</v>
      </c>
      <c r="K68" s="1"/>
    </row>
    <row r="69" spans="1:14" ht="12.75" customHeight="1">
      <c r="A69" s="1" t="s">
        <v>87</v>
      </c>
      <c r="B69" s="1" t="s">
        <v>88</v>
      </c>
      <c r="C69" s="4">
        <v>44708</v>
      </c>
      <c r="D69" s="1" t="s">
        <v>19</v>
      </c>
      <c r="E69" s="1" t="s">
        <v>89</v>
      </c>
      <c r="F69" s="1">
        <f aca="true" t="shared" si="2" ref="F69:F84">H69+G69</f>
        <v>-884.57</v>
      </c>
      <c r="G69" s="1">
        <v>0</v>
      </c>
      <c r="H69" s="1">
        <v>-884.57</v>
      </c>
      <c r="I69" s="3">
        <v>0</v>
      </c>
      <c r="J69" s="1" t="s">
        <v>16</v>
      </c>
      <c r="K69" s="1"/>
      <c r="L69" s="31" t="s">
        <v>266</v>
      </c>
      <c r="M69" s="32" t="s">
        <v>271</v>
      </c>
      <c r="N69" s="32" t="s">
        <v>272</v>
      </c>
    </row>
    <row r="70" spans="1:14" ht="12.75" customHeight="1">
      <c r="A70" s="1" t="s">
        <v>90</v>
      </c>
      <c r="B70" s="1" t="s">
        <v>91</v>
      </c>
      <c r="C70" s="4">
        <v>44708</v>
      </c>
      <c r="D70" s="1" t="s">
        <v>19</v>
      </c>
      <c r="E70" s="36" t="s">
        <v>92</v>
      </c>
      <c r="F70" s="1">
        <f t="shared" si="2"/>
        <v>-2430</v>
      </c>
      <c r="G70" s="1">
        <v>-405</v>
      </c>
      <c r="H70" s="1">
        <v>-2025</v>
      </c>
      <c r="I70" s="3">
        <v>0.2</v>
      </c>
      <c r="J70" s="1" t="s">
        <v>26</v>
      </c>
      <c r="K70" s="1"/>
      <c r="L70" s="31" t="s">
        <v>266</v>
      </c>
      <c r="M70" s="32" t="s">
        <v>271</v>
      </c>
      <c r="N70" s="32" t="s">
        <v>274</v>
      </c>
    </row>
    <row r="71" spans="1:11" ht="12.75" customHeight="1">
      <c r="A71" s="1" t="s">
        <v>90</v>
      </c>
      <c r="B71" s="1" t="s">
        <v>91</v>
      </c>
      <c r="C71" s="4">
        <v>44708</v>
      </c>
      <c r="D71" s="1" t="s">
        <v>19</v>
      </c>
      <c r="E71" s="36" t="s">
        <v>255</v>
      </c>
      <c r="F71" s="1">
        <f t="shared" si="2"/>
        <v>-372</v>
      </c>
      <c r="G71" s="1">
        <v>-62</v>
      </c>
      <c r="H71" s="1">
        <v>-310</v>
      </c>
      <c r="I71" s="3">
        <v>0.2</v>
      </c>
      <c r="J71" s="1" t="s">
        <v>26</v>
      </c>
      <c r="K71" s="1"/>
    </row>
    <row r="72" spans="1:12" ht="12.75" customHeight="1">
      <c r="A72" s="1" t="s">
        <v>52</v>
      </c>
      <c r="B72" s="1" t="s">
        <v>53</v>
      </c>
      <c r="C72" s="4">
        <v>44708</v>
      </c>
      <c r="D72" s="1" t="s">
        <v>19</v>
      </c>
      <c r="E72" s="1" t="s">
        <v>93</v>
      </c>
      <c r="F72" s="1">
        <f t="shared" si="2"/>
        <v>-210</v>
      </c>
      <c r="G72" s="1">
        <v>-35</v>
      </c>
      <c r="H72" s="1">
        <v>-175</v>
      </c>
      <c r="I72" s="3">
        <v>0.2</v>
      </c>
      <c r="J72" s="1" t="s">
        <v>26</v>
      </c>
      <c r="K72" s="1"/>
      <c r="L72" s="13"/>
    </row>
    <row r="73" spans="1:12" ht="12.75" customHeight="1">
      <c r="A73" s="1" t="s">
        <v>90</v>
      </c>
      <c r="B73" s="1" t="s">
        <v>91</v>
      </c>
      <c r="C73" s="4">
        <v>44711</v>
      </c>
      <c r="D73" s="1" t="s">
        <v>19</v>
      </c>
      <c r="E73" s="1" t="s">
        <v>94</v>
      </c>
      <c r="F73" s="1">
        <f t="shared" si="2"/>
        <v>-118.2</v>
      </c>
      <c r="G73" s="1">
        <v>-19.7</v>
      </c>
      <c r="H73" s="1">
        <v>-98.5</v>
      </c>
      <c r="I73" s="3">
        <v>0.2</v>
      </c>
      <c r="J73" s="1" t="s">
        <v>26</v>
      </c>
      <c r="K73" s="1"/>
      <c r="L73" s="13"/>
    </row>
    <row r="74" spans="1:11" ht="12.75" customHeight="1">
      <c r="A74" s="1" t="s">
        <v>95</v>
      </c>
      <c r="B74" s="1" t="s">
        <v>96</v>
      </c>
      <c r="C74" s="4">
        <v>44711</v>
      </c>
      <c r="D74" s="1" t="s">
        <v>19</v>
      </c>
      <c r="E74" s="1" t="s">
        <v>97</v>
      </c>
      <c r="F74" s="1">
        <f t="shared" si="2"/>
        <v>-27.6</v>
      </c>
      <c r="G74" s="1">
        <v>-4.6</v>
      </c>
      <c r="H74" s="1">
        <v>-23</v>
      </c>
      <c r="I74" s="3">
        <v>0.2</v>
      </c>
      <c r="J74" s="1" t="s">
        <v>26</v>
      </c>
      <c r="K74" s="1"/>
    </row>
    <row r="75" spans="1:14" ht="12.75" customHeight="1">
      <c r="A75" s="1" t="s">
        <v>98</v>
      </c>
      <c r="B75" s="1" t="s">
        <v>99</v>
      </c>
      <c r="C75" s="4">
        <v>44711</v>
      </c>
      <c r="D75" s="1" t="s">
        <v>19</v>
      </c>
      <c r="E75" s="1" t="s">
        <v>256</v>
      </c>
      <c r="F75" s="1">
        <f t="shared" si="2"/>
        <v>-3032.45</v>
      </c>
      <c r="G75" s="1">
        <v>0</v>
      </c>
      <c r="H75" s="1">
        <v>-3032.45</v>
      </c>
      <c r="I75" s="3">
        <v>0</v>
      </c>
      <c r="J75" s="1" t="s">
        <v>16</v>
      </c>
      <c r="K75" s="1"/>
      <c r="L75" s="31" t="s">
        <v>266</v>
      </c>
      <c r="M75" s="32" t="s">
        <v>271</v>
      </c>
      <c r="N75" s="32" t="s">
        <v>273</v>
      </c>
    </row>
    <row r="76" spans="1:12" ht="12.75" customHeight="1">
      <c r="A76" s="1" t="s">
        <v>100</v>
      </c>
      <c r="B76" s="1" t="s">
        <v>101</v>
      </c>
      <c r="C76" s="4">
        <v>44711</v>
      </c>
      <c r="D76" s="1" t="s">
        <v>19</v>
      </c>
      <c r="E76" s="1" t="s">
        <v>257</v>
      </c>
      <c r="F76" s="1">
        <f t="shared" si="2"/>
        <v>-93.69</v>
      </c>
      <c r="G76" s="1">
        <v>0</v>
      </c>
      <c r="H76" s="1">
        <v>-93.69</v>
      </c>
      <c r="I76" s="3">
        <v>0</v>
      </c>
      <c r="J76" s="1" t="s">
        <v>16</v>
      </c>
      <c r="K76" s="1"/>
      <c r="L76" s="2"/>
    </row>
    <row r="77" spans="1:12" ht="12.75" customHeight="1">
      <c r="A77" s="1" t="s">
        <v>102</v>
      </c>
      <c r="B77" s="1" t="s">
        <v>103</v>
      </c>
      <c r="C77" s="4">
        <v>44711</v>
      </c>
      <c r="D77" s="1" t="s">
        <v>19</v>
      </c>
      <c r="E77" s="1" t="s">
        <v>258</v>
      </c>
      <c r="F77" s="1">
        <f t="shared" si="2"/>
        <v>-87.46</v>
      </c>
      <c r="G77" s="1">
        <v>0</v>
      </c>
      <c r="H77" s="1">
        <v>-87.46</v>
      </c>
      <c r="I77" s="3">
        <v>0</v>
      </c>
      <c r="J77" s="1" t="s">
        <v>16</v>
      </c>
      <c r="K77" s="1"/>
      <c r="L77" s="2"/>
    </row>
    <row r="78" spans="1:12" ht="12.75" customHeight="1">
      <c r="A78" s="1" t="s">
        <v>40</v>
      </c>
      <c r="B78" s="1" t="s">
        <v>41</v>
      </c>
      <c r="C78" s="4">
        <v>44712</v>
      </c>
      <c r="D78" s="1" t="s">
        <v>19</v>
      </c>
      <c r="E78" s="1" t="s">
        <v>104</v>
      </c>
      <c r="F78" s="1">
        <f t="shared" si="2"/>
        <v>-31.2</v>
      </c>
      <c r="G78" s="1">
        <v>0</v>
      </c>
      <c r="H78" s="1">
        <v>-31.2</v>
      </c>
      <c r="I78" s="3">
        <v>0</v>
      </c>
      <c r="J78" s="1" t="s">
        <v>16</v>
      </c>
      <c r="K78" s="1"/>
      <c r="L78" s="2"/>
    </row>
    <row r="79" spans="1:12" ht="12.75" customHeight="1">
      <c r="A79" s="1" t="s">
        <v>105</v>
      </c>
      <c r="B79" s="1" t="s">
        <v>106</v>
      </c>
      <c r="C79" s="4">
        <v>44712</v>
      </c>
      <c r="D79" s="1" t="s">
        <v>19</v>
      </c>
      <c r="E79" s="1" t="s">
        <v>107</v>
      </c>
      <c r="F79" s="1">
        <f t="shared" si="2"/>
        <v>-5</v>
      </c>
      <c r="G79" s="1">
        <v>0</v>
      </c>
      <c r="H79" s="1">
        <v>-5</v>
      </c>
      <c r="I79" s="3">
        <v>0</v>
      </c>
      <c r="J79" s="1" t="s">
        <v>16</v>
      </c>
      <c r="K79" s="1"/>
      <c r="L79" s="2"/>
    </row>
    <row r="80" spans="1:12" ht="12.75" customHeight="1">
      <c r="A80" s="1" t="s">
        <v>108</v>
      </c>
      <c r="B80" s="1" t="s">
        <v>109</v>
      </c>
      <c r="C80" s="4">
        <v>44712</v>
      </c>
      <c r="D80" s="1" t="s">
        <v>110</v>
      </c>
      <c r="E80" s="38" t="s">
        <v>259</v>
      </c>
      <c r="F80" s="1">
        <f t="shared" si="2"/>
        <v>-3602.94</v>
      </c>
      <c r="G80" s="1">
        <v>0</v>
      </c>
      <c r="H80" s="1">
        <v>-3602.94</v>
      </c>
      <c r="I80" s="3">
        <v>0</v>
      </c>
      <c r="J80" s="1" t="s">
        <v>16</v>
      </c>
      <c r="K80" s="1"/>
      <c r="L80" s="2"/>
    </row>
    <row r="81" spans="1:12" ht="12.75" customHeight="1">
      <c r="A81" s="1" t="s">
        <v>108</v>
      </c>
      <c r="B81" s="1" t="s">
        <v>109</v>
      </c>
      <c r="C81" s="4">
        <v>44712</v>
      </c>
      <c r="D81" s="1" t="s">
        <v>110</v>
      </c>
      <c r="E81" s="38" t="s">
        <v>260</v>
      </c>
      <c r="F81" s="1">
        <f t="shared" si="2"/>
        <v>-314.08</v>
      </c>
      <c r="G81" s="1">
        <v>0</v>
      </c>
      <c r="H81" s="1">
        <v>-314.08</v>
      </c>
      <c r="I81" s="3">
        <v>0</v>
      </c>
      <c r="J81" s="1" t="s">
        <v>16</v>
      </c>
      <c r="K81" s="1"/>
      <c r="L81" s="2"/>
    </row>
    <row r="82" spans="1:12" ht="12.75" customHeight="1">
      <c r="A82" s="1" t="s">
        <v>98</v>
      </c>
      <c r="B82" s="1" t="s">
        <v>99</v>
      </c>
      <c r="C82" s="4">
        <v>44712</v>
      </c>
      <c r="D82" s="1" t="s">
        <v>110</v>
      </c>
      <c r="E82" s="38" t="s">
        <v>261</v>
      </c>
      <c r="F82" s="1">
        <f t="shared" si="2"/>
        <v>3032.45</v>
      </c>
      <c r="G82" s="1">
        <v>0</v>
      </c>
      <c r="H82" s="1">
        <v>3032.45</v>
      </c>
      <c r="I82" s="3">
        <v>0</v>
      </c>
      <c r="J82" s="1" t="s">
        <v>16</v>
      </c>
      <c r="K82" s="1"/>
      <c r="L82" s="2"/>
    </row>
    <row r="83" spans="1:12" ht="12.75" customHeight="1">
      <c r="A83" s="1" t="s">
        <v>87</v>
      </c>
      <c r="B83" s="1" t="s">
        <v>88</v>
      </c>
      <c r="C83" s="4">
        <v>44712</v>
      </c>
      <c r="D83" s="1" t="s">
        <v>110</v>
      </c>
      <c r="E83" s="38" t="s">
        <v>262</v>
      </c>
      <c r="F83" s="1">
        <f t="shared" si="2"/>
        <v>884.57</v>
      </c>
      <c r="G83" s="1">
        <v>0</v>
      </c>
      <c r="H83" s="1">
        <v>884.57</v>
      </c>
      <c r="I83" s="3">
        <v>0</v>
      </c>
      <c r="J83" s="1" t="s">
        <v>16</v>
      </c>
      <c r="K83" s="1"/>
      <c r="L83" s="2"/>
    </row>
    <row r="84" spans="1:12" ht="12.75" customHeight="1">
      <c r="A84" s="6" t="s">
        <v>111</v>
      </c>
      <c r="B84" s="6"/>
      <c r="C84" s="6"/>
      <c r="D84" s="6"/>
      <c r="E84" s="6"/>
      <c r="F84" s="7">
        <f t="shared" si="2"/>
        <v>-17921.260000000002</v>
      </c>
      <c r="G84" s="7">
        <f>SUM(G5:G83)</f>
        <v>-1914.5500000000002</v>
      </c>
      <c r="H84" s="7">
        <f>SUM(H5:H83)</f>
        <v>-16006.710000000003</v>
      </c>
      <c r="I84" s="6"/>
      <c r="J84" s="6"/>
      <c r="K84" s="6"/>
      <c r="L84" s="2"/>
    </row>
    <row r="89" spans="5:12" ht="12.75" customHeight="1">
      <c r="E89" s="11" t="s">
        <v>172</v>
      </c>
      <c r="F89" s="11"/>
      <c r="H89" t="s">
        <v>283</v>
      </c>
      <c r="J89" s="33">
        <v>10963.04</v>
      </c>
      <c r="L89" s="13"/>
    </row>
    <row r="90" spans="5:12" ht="12.75" customHeight="1">
      <c r="E90" s="14" t="s">
        <v>173</v>
      </c>
      <c r="F90" s="14"/>
      <c r="H90" t="s">
        <v>284</v>
      </c>
      <c r="J90" s="33">
        <v>268316.58</v>
      </c>
      <c r="L90" s="13"/>
    </row>
    <row r="91" spans="5:10" ht="12.75" customHeight="1">
      <c r="E91" s="15" t="s">
        <v>174</v>
      </c>
      <c r="F91" s="15"/>
      <c r="H91" t="s">
        <v>285</v>
      </c>
      <c r="J91" s="33">
        <v>11555.11</v>
      </c>
    </row>
    <row r="92" spans="5:10" ht="12.75" customHeight="1">
      <c r="E92" s="16" t="s">
        <v>175</v>
      </c>
      <c r="F92" s="16"/>
      <c r="H92" t="s">
        <v>286</v>
      </c>
      <c r="I92" s="12"/>
      <c r="J92" s="33">
        <v>3358.91</v>
      </c>
    </row>
    <row r="93" spans="5:12" ht="12.75" customHeight="1">
      <c r="E93" s="17" t="s">
        <v>176</v>
      </c>
      <c r="F93" s="17"/>
      <c r="G93">
        <v>1</v>
      </c>
      <c r="H93" s="18" t="s">
        <v>287</v>
      </c>
      <c r="I93" s="19"/>
      <c r="J93" s="19">
        <f>SUM(J89:J92)</f>
        <v>294193.63999999996</v>
      </c>
      <c r="L93" s="20"/>
    </row>
    <row r="94" spans="5:12" ht="12.75" customHeight="1">
      <c r="E94" s="21" t="s">
        <v>177</v>
      </c>
      <c r="F94" s="21"/>
      <c r="L94" s="20"/>
    </row>
    <row r="95" spans="5:11" ht="12.75" customHeight="1">
      <c r="E95" s="22" t="s">
        <v>178</v>
      </c>
      <c r="F95" s="23"/>
      <c r="G95" s="20"/>
      <c r="H95" t="s">
        <v>179</v>
      </c>
      <c r="K95" t="s">
        <v>179</v>
      </c>
    </row>
    <row r="96" spans="5:11" ht="12.75" customHeight="1">
      <c r="E96" s="24" t="s">
        <v>180</v>
      </c>
      <c r="F96" s="24"/>
      <c r="G96" t="s">
        <v>181</v>
      </c>
      <c r="H96" s="18" t="s">
        <v>182</v>
      </c>
      <c r="K96" t="s">
        <v>183</v>
      </c>
    </row>
    <row r="97" spans="7:11" ht="12.75" customHeight="1">
      <c r="G97" s="25" t="s">
        <v>184</v>
      </c>
      <c r="H97" s="26" t="s">
        <v>185</v>
      </c>
      <c r="I97" s="28">
        <v>80528.94</v>
      </c>
      <c r="K97" s="9" t="s">
        <v>290</v>
      </c>
    </row>
    <row r="98" spans="7:11" ht="12.75" customHeight="1">
      <c r="G98" s="25" t="s">
        <v>187</v>
      </c>
      <c r="H98" s="26" t="s">
        <v>188</v>
      </c>
      <c r="I98" s="27">
        <v>5673</v>
      </c>
      <c r="J98" s="26"/>
      <c r="K98" t="s">
        <v>186</v>
      </c>
    </row>
    <row r="99" spans="7:11" ht="12.75" customHeight="1">
      <c r="G99" s="25" t="s">
        <v>189</v>
      </c>
      <c r="H99" t="s">
        <v>190</v>
      </c>
      <c r="I99" s="12">
        <v>0</v>
      </c>
      <c r="K99" t="s">
        <v>186</v>
      </c>
    </row>
    <row r="100" spans="7:11" ht="12.75" customHeight="1">
      <c r="G100" s="25" t="s">
        <v>191</v>
      </c>
      <c r="H100" t="s">
        <v>192</v>
      </c>
      <c r="I100" s="27">
        <v>0</v>
      </c>
      <c r="J100" s="9"/>
      <c r="K100" t="s">
        <v>186</v>
      </c>
    </row>
    <row r="101" spans="7:11" ht="12.75" customHeight="1">
      <c r="G101" s="25" t="s">
        <v>193</v>
      </c>
      <c r="H101" t="s">
        <v>194</v>
      </c>
      <c r="I101" s="27">
        <v>50000</v>
      </c>
      <c r="K101" t="s">
        <v>186</v>
      </c>
    </row>
    <row r="102" spans="7:11" ht="12.75" customHeight="1">
      <c r="G102" s="25" t="s">
        <v>195</v>
      </c>
      <c r="H102" t="s">
        <v>196</v>
      </c>
      <c r="I102" s="27">
        <v>8604.48</v>
      </c>
      <c r="J102" s="9"/>
      <c r="K102" t="s">
        <v>186</v>
      </c>
    </row>
    <row r="103" spans="7:11" ht="12.75" customHeight="1">
      <c r="G103" s="25" t="s">
        <v>197</v>
      </c>
      <c r="H103" t="s">
        <v>198</v>
      </c>
      <c r="I103" s="27">
        <v>1000</v>
      </c>
      <c r="K103" t="s">
        <v>186</v>
      </c>
    </row>
    <row r="104" spans="7:11" ht="12.75" customHeight="1">
      <c r="G104" s="25" t="s">
        <v>199</v>
      </c>
      <c r="H104" t="s">
        <v>200</v>
      </c>
      <c r="I104" s="12">
        <v>0</v>
      </c>
      <c r="K104" t="s">
        <v>186</v>
      </c>
    </row>
    <row r="105" spans="7:11" ht="12.75" customHeight="1">
      <c r="G105" s="25" t="s">
        <v>201</v>
      </c>
      <c r="H105" t="s">
        <v>202</v>
      </c>
      <c r="I105" s="12">
        <v>66.03999999999996</v>
      </c>
      <c r="K105" t="s">
        <v>186</v>
      </c>
    </row>
    <row r="106" spans="7:11" ht="12.75" customHeight="1">
      <c r="G106" s="25" t="s">
        <v>297</v>
      </c>
      <c r="H106" t="s">
        <v>296</v>
      </c>
      <c r="I106" s="28">
        <v>110</v>
      </c>
      <c r="K106" s="9" t="s">
        <v>298</v>
      </c>
    </row>
    <row r="107" spans="7:11" ht="12.75" customHeight="1">
      <c r="G107">
        <v>2</v>
      </c>
      <c r="H107" t="s">
        <v>203</v>
      </c>
      <c r="I107" s="12">
        <f>SUM(I97:I106)</f>
        <v>145982.46000000002</v>
      </c>
      <c r="K107" t="s">
        <v>204</v>
      </c>
    </row>
    <row r="108" ht="12.75" customHeight="1">
      <c r="I108" s="12" t="s">
        <v>179</v>
      </c>
    </row>
    <row r="109" spans="7:11" ht="12.75" customHeight="1">
      <c r="G109">
        <v>3</v>
      </c>
      <c r="H109" t="s">
        <v>205</v>
      </c>
      <c r="I109" s="28">
        <v>45346.71</v>
      </c>
      <c r="K109" s="9" t="s">
        <v>300</v>
      </c>
    </row>
    <row r="110" spans="7:11" ht="12.75" customHeight="1">
      <c r="G110">
        <v>4</v>
      </c>
      <c r="H110" t="s">
        <v>206</v>
      </c>
      <c r="I110" s="12">
        <f>I107+I109</f>
        <v>191329.17</v>
      </c>
      <c r="K110" t="s">
        <v>207</v>
      </c>
    </row>
    <row r="111" spans="7:11" ht="12.75" customHeight="1">
      <c r="G111">
        <v>5</v>
      </c>
      <c r="H111" s="18" t="s">
        <v>208</v>
      </c>
      <c r="I111" s="19">
        <f>J93-I110</f>
        <v>102864.46999999994</v>
      </c>
      <c r="K111" t="s">
        <v>209</v>
      </c>
    </row>
  </sheetData>
  <sheetProtection/>
  <autoFilter ref="A4:L85"/>
  <mergeCells count="3">
    <mergeCell ref="A1:K1"/>
    <mergeCell ref="A2:K2"/>
    <mergeCell ref="A3:K3"/>
  </mergeCell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79"/>
  <sheetViews>
    <sheetView zoomScalePageLayoutView="0" workbookViewId="0" topLeftCell="A58">
      <selection activeCell="I69" sqref="I69"/>
    </sheetView>
  </sheetViews>
  <sheetFormatPr defaultColWidth="9.140625" defaultRowHeight="12.75"/>
  <cols>
    <col min="1" max="1" width="21.00390625" style="0" customWidth="1"/>
  </cols>
  <sheetData>
    <row r="1" ht="12.75">
      <c r="A1" t="s">
        <v>112</v>
      </c>
    </row>
    <row r="3" ht="12.75">
      <c r="A3" t="s">
        <v>113</v>
      </c>
    </row>
    <row r="5" ht="12.75">
      <c r="A5" t="s">
        <v>114</v>
      </c>
    </row>
    <row r="7" ht="12.75">
      <c r="A7" t="s">
        <v>115</v>
      </c>
    </row>
    <row r="9" ht="12.75">
      <c r="A9" t="s">
        <v>116</v>
      </c>
    </row>
    <row r="11" ht="12.75">
      <c r="A11" t="s">
        <v>117</v>
      </c>
    </row>
    <row r="13" ht="12.75">
      <c r="A13" t="s">
        <v>118</v>
      </c>
    </row>
    <row r="15" ht="12.75">
      <c r="A15" t="s">
        <v>119</v>
      </c>
    </row>
    <row r="17" spans="1:9" ht="12.75">
      <c r="A17" t="s">
        <v>120</v>
      </c>
      <c r="I17" t="s">
        <v>121</v>
      </c>
    </row>
    <row r="19" spans="1:9" ht="12.75">
      <c r="A19" t="s">
        <v>122</v>
      </c>
      <c r="H19" t="s">
        <v>123</v>
      </c>
      <c r="I19" t="s">
        <v>124</v>
      </c>
    </row>
    <row r="21" spans="1:9" ht="12.75">
      <c r="A21" t="s">
        <v>125</v>
      </c>
      <c r="H21" t="s">
        <v>126</v>
      </c>
      <c r="I21" t="s">
        <v>127</v>
      </c>
    </row>
    <row r="23" spans="1:14" ht="12.75">
      <c r="A23" t="s">
        <v>128</v>
      </c>
      <c r="F23" t="s">
        <v>129</v>
      </c>
      <c r="J23" t="s">
        <v>130</v>
      </c>
      <c r="L23" t="s">
        <v>131</v>
      </c>
      <c r="N23" t="s">
        <v>132</v>
      </c>
    </row>
    <row r="25" ht="12.75">
      <c r="A25" t="s">
        <v>133</v>
      </c>
    </row>
    <row r="27" ht="12.75">
      <c r="A27" t="s">
        <v>134</v>
      </c>
    </row>
    <row r="29" spans="1:9" ht="12.75">
      <c r="A29" t="s">
        <v>135</v>
      </c>
      <c r="I29" t="s">
        <v>136</v>
      </c>
    </row>
    <row r="31" ht="12.75">
      <c r="A31" t="s">
        <v>137</v>
      </c>
    </row>
    <row r="33" ht="12.75">
      <c r="A33" t="s">
        <v>138</v>
      </c>
    </row>
    <row r="35" ht="12.75">
      <c r="A35" t="s">
        <v>139</v>
      </c>
    </row>
    <row r="37" ht="12.75">
      <c r="A37" t="s">
        <v>140</v>
      </c>
    </row>
    <row r="38" ht="12.75">
      <c r="A38" t="s">
        <v>141</v>
      </c>
    </row>
    <row r="39" ht="12.75">
      <c r="A39" t="s">
        <v>142</v>
      </c>
    </row>
    <row r="40" ht="12.75">
      <c r="A40" t="s">
        <v>143</v>
      </c>
    </row>
    <row r="42" ht="12.75">
      <c r="A42" t="s">
        <v>144</v>
      </c>
    </row>
    <row r="44" spans="1:5" ht="12.75">
      <c r="A44" t="s">
        <v>145</v>
      </c>
      <c r="E44" t="s">
        <v>146</v>
      </c>
    </row>
    <row r="46" spans="1:2" ht="12.75">
      <c r="A46" t="s">
        <v>147</v>
      </c>
      <c r="B46" t="s">
        <v>148</v>
      </c>
    </row>
    <row r="48" spans="1:2" ht="12.75">
      <c r="A48" t="s">
        <v>149</v>
      </c>
      <c r="B48" t="s">
        <v>150</v>
      </c>
    </row>
    <row r="49" ht="12.75">
      <c r="B49" t="s">
        <v>151</v>
      </c>
    </row>
    <row r="51" spans="1:2" ht="12.75">
      <c r="A51" t="s">
        <v>152</v>
      </c>
      <c r="B51" t="s">
        <v>153</v>
      </c>
    </row>
    <row r="52" spans="1:2" ht="12.75">
      <c r="A52" s="8"/>
      <c r="B52" t="s">
        <v>154</v>
      </c>
    </row>
    <row r="53" spans="1:2" ht="12.75">
      <c r="A53" s="8"/>
      <c r="B53" t="s">
        <v>155</v>
      </c>
    </row>
    <row r="55" spans="1:2" ht="12.75">
      <c r="A55" s="8" t="s">
        <v>156</v>
      </c>
      <c r="B55" t="s">
        <v>157</v>
      </c>
    </row>
    <row r="56" ht="12.75">
      <c r="B56" t="s">
        <v>158</v>
      </c>
    </row>
    <row r="57" ht="12.75">
      <c r="B57" t="s">
        <v>159</v>
      </c>
    </row>
    <row r="59" spans="1:2" ht="12.75">
      <c r="A59" t="s">
        <v>160</v>
      </c>
      <c r="B59" t="s">
        <v>161</v>
      </c>
    </row>
    <row r="60" ht="12.75">
      <c r="B60" t="s">
        <v>162</v>
      </c>
    </row>
    <row r="61" ht="12.75">
      <c r="B61" t="s">
        <v>163</v>
      </c>
    </row>
    <row r="63" spans="1:2" ht="12.75">
      <c r="A63" t="s">
        <v>164</v>
      </c>
      <c r="B63" t="s">
        <v>295</v>
      </c>
    </row>
    <row r="65" spans="1:2" ht="12.75">
      <c r="A65" t="s">
        <v>165</v>
      </c>
      <c r="B65" t="s">
        <v>294</v>
      </c>
    </row>
    <row r="67" spans="1:2" ht="12.75">
      <c r="A67" t="s">
        <v>166</v>
      </c>
      <c r="B67" t="s">
        <v>293</v>
      </c>
    </row>
    <row r="68" ht="12.75">
      <c r="B68" t="s">
        <v>292</v>
      </c>
    </row>
    <row r="70" spans="1:2" ht="12.75">
      <c r="A70" t="s">
        <v>167</v>
      </c>
      <c r="B70" t="s">
        <v>291</v>
      </c>
    </row>
    <row r="71" ht="12.75">
      <c r="B71" t="s">
        <v>289</v>
      </c>
    </row>
    <row r="73" spans="1:2" ht="12.75">
      <c r="A73" t="s">
        <v>288</v>
      </c>
      <c r="B73" t="s">
        <v>301</v>
      </c>
    </row>
    <row r="74" ht="12.75">
      <c r="B74" t="s">
        <v>302</v>
      </c>
    </row>
    <row r="75" ht="12.75">
      <c r="B75" t="s">
        <v>303</v>
      </c>
    </row>
    <row r="77" spans="1:2" ht="12.75">
      <c r="A77" t="s">
        <v>168</v>
      </c>
      <c r="B77" t="s">
        <v>169</v>
      </c>
    </row>
    <row r="78" spans="1:2" ht="12.75">
      <c r="A78" s="9" t="s">
        <v>170</v>
      </c>
      <c r="B78" t="s">
        <v>304</v>
      </c>
    </row>
    <row r="79" ht="14.25">
      <c r="B79" s="10" t="s">
        <v>171</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ChiseldonPC</dc:creator>
  <cp:keywords/>
  <dc:description/>
  <cp:lastModifiedBy>ChiseldonPC</cp:lastModifiedBy>
  <dcterms:created xsi:type="dcterms:W3CDTF">2022-06-07T12:34:37Z</dcterms:created>
  <dcterms:modified xsi:type="dcterms:W3CDTF">2022-06-14T11:17:23Z</dcterms:modified>
  <cp:category/>
  <cp:version/>
  <cp:contentType/>
  <cp:contentStatus/>
</cp:coreProperties>
</file>