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20112" windowHeight="7992"/>
  </bookViews>
  <sheets>
    <sheet name="Summary" sheetId="7" r:id="rId1"/>
    <sheet name="Chapel" sheetId="1" r:id="rId2"/>
    <sheet name="Recreation Hall" sheetId="2" r:id="rId3"/>
    <sheet name="Changing rooms" sheetId="4" r:id="rId4"/>
    <sheet name="Around the Parish" sheetId="5" r:id="rId5"/>
    <sheet name="Museum" sheetId="6" r:id="rId6"/>
  </sheets>
  <calcPr calcId="145621"/>
</workbook>
</file>

<file path=xl/calcChain.xml><?xml version="1.0" encoding="utf-8"?>
<calcChain xmlns="http://schemas.openxmlformats.org/spreadsheetml/2006/main">
  <c r="G11" i="4" l="1"/>
  <c r="H11" i="4"/>
  <c r="E17" i="7" s="1"/>
  <c r="H42" i="1"/>
  <c r="G42" i="1"/>
  <c r="D13" i="7" s="1"/>
  <c r="F42" i="1"/>
  <c r="G5" i="6"/>
  <c r="H5" i="6"/>
  <c r="H19" i="5"/>
  <c r="G19" i="5"/>
  <c r="G31" i="2"/>
  <c r="G47" i="2" s="1"/>
  <c r="D15" i="7" s="1"/>
  <c r="H47" i="2"/>
  <c r="E15" i="7" s="1"/>
  <c r="E21" i="7"/>
  <c r="F21" i="7" s="1"/>
  <c r="D21" i="7"/>
  <c r="E19" i="7"/>
  <c r="D19" i="7"/>
  <c r="D17" i="7"/>
  <c r="F17" i="7" s="1"/>
  <c r="E13" i="7"/>
  <c r="C21" i="7"/>
  <c r="C17" i="7"/>
  <c r="E23" i="7" l="1"/>
  <c r="D23" i="7"/>
  <c r="I2" i="6"/>
  <c r="I5" i="6" s="1"/>
  <c r="I47" i="1" s="1"/>
  <c r="F19" i="5"/>
  <c r="C19" i="7" s="1"/>
  <c r="F19" i="7" s="1"/>
  <c r="I15" i="5"/>
  <c r="I3" i="5"/>
  <c r="I4" i="5"/>
  <c r="I5" i="5"/>
  <c r="I6" i="5"/>
  <c r="I7" i="5"/>
  <c r="I8" i="5"/>
  <c r="I9" i="5"/>
  <c r="I10" i="5"/>
  <c r="I11" i="5"/>
  <c r="I12" i="5"/>
  <c r="I13" i="5"/>
  <c r="I14" i="5"/>
  <c r="I2" i="4"/>
  <c r="I2" i="5"/>
  <c r="I3" i="4"/>
  <c r="I4" i="4"/>
  <c r="I5" i="4"/>
  <c r="I6" i="4"/>
  <c r="I7" i="4"/>
  <c r="I11" i="4"/>
  <c r="I45" i="1" s="1"/>
  <c r="I2" i="2"/>
  <c r="F47" i="2"/>
  <c r="C15" i="7" s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42" i="1" s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19" i="5" l="1"/>
  <c r="I46" i="1" s="1"/>
  <c r="F15" i="7"/>
  <c r="I47" i="2"/>
  <c r="I44" i="1" s="1"/>
  <c r="F5" i="6"/>
  <c r="J42" i="1" l="1"/>
  <c r="C13" i="7"/>
  <c r="F11" i="4"/>
  <c r="I49" i="1"/>
  <c r="J7" i="5"/>
  <c r="F13" i="7" l="1"/>
  <c r="F23" i="7" s="1"/>
  <c r="F25" i="7" s="1"/>
  <c r="C23" i="7"/>
</calcChain>
</file>

<file path=xl/sharedStrings.xml><?xml version="1.0" encoding="utf-8"?>
<sst xmlns="http://schemas.openxmlformats.org/spreadsheetml/2006/main" count="449" uniqueCount="244">
  <si>
    <t>Item</t>
  </si>
  <si>
    <t>Description</t>
  </si>
  <si>
    <t>Date Purchased</t>
  </si>
  <si>
    <t>Scrap value</t>
  </si>
  <si>
    <t>OLD CHAPEL</t>
  </si>
  <si>
    <t>Location &amp; number</t>
  </si>
  <si>
    <t>3 x tables</t>
  </si>
  <si>
    <t>Storage cupboard</t>
  </si>
  <si>
    <t>Double metal</t>
  </si>
  <si>
    <t>Double MDF</t>
  </si>
  <si>
    <t>Category</t>
  </si>
  <si>
    <t>Office Furniture</t>
  </si>
  <si>
    <t>4 x wall heaters</t>
  </si>
  <si>
    <t>Curtains</t>
  </si>
  <si>
    <t>Carpet</t>
  </si>
  <si>
    <t xml:space="preserve"> </t>
  </si>
  <si>
    <t>Plastic storage boxes</t>
  </si>
  <si>
    <t>CHAPEL OFFICE</t>
  </si>
  <si>
    <t>HP printer</t>
  </si>
  <si>
    <t>Epsom printer</t>
  </si>
  <si>
    <t>Laptop</t>
  </si>
  <si>
    <t>Sensor light</t>
  </si>
  <si>
    <t>Cemetery bins</t>
  </si>
  <si>
    <t>Bench</t>
  </si>
  <si>
    <t>Wooden</t>
  </si>
  <si>
    <t>B&amp;W A4</t>
  </si>
  <si>
    <t>Colour A4, and photocopy/scan</t>
  </si>
  <si>
    <t>Compaq</t>
  </si>
  <si>
    <t>White porcelain</t>
  </si>
  <si>
    <t>Wooden frame</t>
  </si>
  <si>
    <t>Standard PIR</t>
  </si>
  <si>
    <t>Metal legs/plastic seat</t>
  </si>
  <si>
    <t>Long red x2</t>
  </si>
  <si>
    <t>red pattern</t>
  </si>
  <si>
    <t>Standard foam/carbon dioxide</t>
  </si>
  <si>
    <t>2 x Fire extinguisher</t>
  </si>
  <si>
    <t>free standing</t>
  </si>
  <si>
    <t>2 xStorage cupboard</t>
  </si>
  <si>
    <t>3 x Filing cabinets</t>
  </si>
  <si>
    <t>Metal  4 drawer</t>
  </si>
  <si>
    <t>19 X chairs</t>
  </si>
  <si>
    <t xml:space="preserve">standard air </t>
  </si>
  <si>
    <t>Metal legs/wood tops</t>
  </si>
  <si>
    <t>Office Equipment</t>
  </si>
  <si>
    <t>External furniture</t>
  </si>
  <si>
    <t>External Equipment</t>
  </si>
  <si>
    <t>KITCHEN AREA</t>
  </si>
  <si>
    <t>Cupboards</t>
  </si>
  <si>
    <t>MDF</t>
  </si>
  <si>
    <t>Kitchen Furniture</t>
  </si>
  <si>
    <t>Cooker</t>
  </si>
  <si>
    <t>Electric stand alone</t>
  </si>
  <si>
    <t>Kitchen Equipment</t>
  </si>
  <si>
    <t>Fridge</t>
  </si>
  <si>
    <t>Standard under unit</t>
  </si>
  <si>
    <t>Various</t>
  </si>
  <si>
    <t xml:space="preserve">Standard </t>
  </si>
  <si>
    <t>MAIN HALL</t>
  </si>
  <si>
    <t>Wall heaters x4</t>
  </si>
  <si>
    <t>Equipment</t>
  </si>
  <si>
    <t>MAIN HALL STORAGE</t>
  </si>
  <si>
    <t>plastic &amp; metal</t>
  </si>
  <si>
    <t>*Note - Table tennis tables, small table and box of table tennis equipment is owned by the table tennis club</t>
  </si>
  <si>
    <t>ENTRANCE STORAGE</t>
  </si>
  <si>
    <t>ENTRANCE HALL</t>
  </si>
  <si>
    <t>Alarm system</t>
  </si>
  <si>
    <t>Security</t>
  </si>
  <si>
    <t>DISABLED TOILET</t>
  </si>
  <si>
    <t>Unknown</t>
  </si>
  <si>
    <t>7 various plastic</t>
  </si>
  <si>
    <t>26 boxes</t>
  </si>
  <si>
    <t>7 X hallogen heaters</t>
  </si>
  <si>
    <t>Noticeboard at Badbury</t>
  </si>
  <si>
    <t>Large green metal</t>
  </si>
  <si>
    <t>Noticeboard</t>
  </si>
  <si>
    <t>Noticeboard outside Spar</t>
  </si>
  <si>
    <t>Small wooden</t>
  </si>
  <si>
    <t>SHCMG Gate</t>
  </si>
  <si>
    <t>Black metal double</t>
  </si>
  <si>
    <t>Street Furniture</t>
  </si>
  <si>
    <t>Badbury main road</t>
  </si>
  <si>
    <t>High Street, Chis</t>
  </si>
  <si>
    <t>New Road, Chis</t>
  </si>
  <si>
    <t>Noticeboard at Meadow Stores</t>
  </si>
  <si>
    <t>Near Church</t>
  </si>
  <si>
    <t>red plastic on posts</t>
  </si>
  <si>
    <t>Around village</t>
  </si>
  <si>
    <t>Dog bins x16</t>
  </si>
  <si>
    <t>Castle View Road</t>
  </si>
  <si>
    <t>Play Area</t>
  </si>
  <si>
    <t>Various items</t>
  </si>
  <si>
    <t>Play Equipment</t>
  </si>
  <si>
    <t>Rec Field</t>
  </si>
  <si>
    <t>Building</t>
  </si>
  <si>
    <t>Showers x 5</t>
  </si>
  <si>
    <t>White bases</t>
  </si>
  <si>
    <t>Sanitary equipment</t>
  </si>
  <si>
    <t>Showers trays x 5</t>
  </si>
  <si>
    <t>Toilets x 2</t>
  </si>
  <si>
    <t>Fire extinguishers x 2</t>
  </si>
  <si>
    <t>Standard for changing</t>
  </si>
  <si>
    <t>Furniture</t>
  </si>
  <si>
    <t>Safety</t>
  </si>
  <si>
    <t>1 C02 &amp; 1 foam</t>
  </si>
  <si>
    <t>Pre-fab building</t>
  </si>
  <si>
    <t>2015/16 audit - 1436.00 added to asset register for printer, phone and badbury noticeboard.</t>
  </si>
  <si>
    <t>LADIES TOILET</t>
  </si>
  <si>
    <t>MENS TOILET</t>
  </si>
  <si>
    <t>No single item over £100.00</t>
  </si>
  <si>
    <t>New extinguishers installed April 2015.  Old extinguishers were thrown away by mistake</t>
  </si>
  <si>
    <t>Total</t>
  </si>
  <si>
    <t>CHAPEL TOILET</t>
  </si>
  <si>
    <t>2 x Oak frames</t>
  </si>
  <si>
    <t>Large oak</t>
  </si>
  <si>
    <t>Stone</t>
  </si>
  <si>
    <t>2 x noticeboards - external</t>
  </si>
  <si>
    <t>OUTSIDE</t>
  </si>
  <si>
    <t>MUSEUM</t>
  </si>
  <si>
    <t>18.00 per chair</t>
  </si>
  <si>
    <t>115.00 each</t>
  </si>
  <si>
    <t>110.00 each</t>
  </si>
  <si>
    <t>15.00 per bin</t>
  </si>
  <si>
    <t>70.00 each</t>
  </si>
  <si>
    <t xml:space="preserve">Unknown </t>
  </si>
  <si>
    <t>40.00 per tray</t>
  </si>
  <si>
    <t>60.00 per shower</t>
  </si>
  <si>
    <t>50.00 per toilet</t>
  </si>
  <si>
    <t>78.00 per bench</t>
  </si>
  <si>
    <t>Benches x 4</t>
  </si>
  <si>
    <t>280.00 per bin</t>
  </si>
  <si>
    <t>New toilet facility</t>
  </si>
  <si>
    <t>Labour costs</t>
  </si>
  <si>
    <t>Rubbish Bins x7</t>
  </si>
  <si>
    <t>New Laptop</t>
  </si>
  <si>
    <t>HP</t>
  </si>
  <si>
    <t>Retired from use but retained as spare - August 2016</t>
  </si>
  <si>
    <t>Sum insured</t>
  </si>
  <si>
    <t>Pavilion Building</t>
  </si>
  <si>
    <t>Breeze block building</t>
  </si>
  <si>
    <t xml:space="preserve">August 2016 - new laptop for Clerk. Added to Chapel page, and old one kept for spare.  No scrap value </t>
  </si>
  <si>
    <t>Old wooden gate scrapped as rotten. No scrap value</t>
  </si>
  <si>
    <t>Sum insured £94,174.96</t>
  </si>
  <si>
    <t>See Chapel tab for value at new and sum insured</t>
  </si>
  <si>
    <t>* the Museum and Chapel are within the same building.</t>
  </si>
  <si>
    <t>New toilet facilities installed in 2015</t>
  </si>
  <si>
    <t>Scantronic</t>
  </si>
  <si>
    <t>Various dates</t>
  </si>
  <si>
    <t>August 2016 - New metal gate for SHCMG added to Around the Parish, old wooden one rotten - No scrap value</t>
  </si>
  <si>
    <t>Value at New from 1895 unknown</t>
  </si>
  <si>
    <t>25th Nov 2016</t>
  </si>
  <si>
    <t>Gifted item</t>
  </si>
  <si>
    <t>Field</t>
  </si>
  <si>
    <t>Sports Field</t>
  </si>
  <si>
    <t>Land</t>
  </si>
  <si>
    <t>Chairs x20</t>
  </si>
  <si>
    <t>Tables x4</t>
  </si>
  <si>
    <t>285.00 per bin</t>
  </si>
  <si>
    <t>(gifted item)</t>
  </si>
  <si>
    <t>Nov 2016 - New Officer Brother printer. Old one kept as spare.</t>
  </si>
  <si>
    <t>Feb 2017 - CCTV and intercom</t>
  </si>
  <si>
    <t>BrotherPrinter</t>
  </si>
  <si>
    <t>Brother DCP 9020, copy, print &amp; scan</t>
  </si>
  <si>
    <t>Purchased new Feb 2017</t>
  </si>
  <si>
    <t>CCTV Cameras, monitor and intercom</t>
  </si>
  <si>
    <t>2 cameras, LCD screen &amp; buzzer system</t>
  </si>
  <si>
    <t>Recreation Hall</t>
  </si>
  <si>
    <t>Changing Rooms</t>
  </si>
  <si>
    <t>Around the Parish</t>
  </si>
  <si>
    <t>Museum</t>
  </si>
  <si>
    <t>New carpet</t>
  </si>
  <si>
    <t xml:space="preserve">TENNIS CLUB </t>
  </si>
  <si>
    <t>Floodlights</t>
  </si>
  <si>
    <t>Fencing</t>
  </si>
  <si>
    <t>Posts for nets</t>
  </si>
  <si>
    <t>CLUB HOUSE</t>
  </si>
  <si>
    <t>Kitchen cupboards</t>
  </si>
  <si>
    <t>Courts</t>
  </si>
  <si>
    <t>x3</t>
  </si>
  <si>
    <t>Perimeter of courts</t>
  </si>
  <si>
    <t>x6?</t>
  </si>
  <si>
    <t>Rec Compound</t>
  </si>
  <si>
    <t>Garage</t>
  </si>
  <si>
    <t>Grey Carpet</t>
  </si>
  <si>
    <t>Wired in Smoke Alarm</t>
  </si>
  <si>
    <t>Loft ladder</t>
  </si>
  <si>
    <t>Smoke alarm</t>
  </si>
  <si>
    <t>Ladder</t>
  </si>
  <si>
    <t>New Chairs from Phil</t>
  </si>
  <si>
    <t>Provided by AllCourts</t>
  </si>
  <si>
    <t>No single item over £100</t>
  </si>
  <si>
    <t>short pile carpet</t>
  </si>
  <si>
    <t>Flooring</t>
  </si>
  <si>
    <t>Wall heaters x 2</t>
  </si>
  <si>
    <t>Standard</t>
  </si>
  <si>
    <t>Fire extinguisher - note. 2 in building</t>
  </si>
  <si>
    <t>concrete slabs, metal doors</t>
  </si>
  <si>
    <t>Chairs, wooden frame, material seat</t>
  </si>
  <si>
    <t>Hodson</t>
  </si>
  <si>
    <t>Noticeboard at Hodson</t>
  </si>
  <si>
    <t>Medium green metal</t>
  </si>
  <si>
    <t>Christmas tree lights</t>
  </si>
  <si>
    <t>For New Road Chiseldon</t>
  </si>
  <si>
    <t>90 lights</t>
  </si>
  <si>
    <t>Decorations</t>
  </si>
  <si>
    <t>Cap expediture added to Xero</t>
  </si>
  <si>
    <t xml:space="preserve">Draycott Foliat </t>
  </si>
  <si>
    <t>BT phone box</t>
  </si>
  <si>
    <t>Red phone box</t>
  </si>
  <si>
    <t>Summer 2017</t>
  </si>
  <si>
    <t>6 further planters location TBC</t>
  </si>
  <si>
    <t>Wooden Planters</t>
  </si>
  <si>
    <t>6 planters around the parish</t>
  </si>
  <si>
    <t>Around parish</t>
  </si>
  <si>
    <t>Around the parish</t>
  </si>
  <si>
    <t>Soil for planters</t>
  </si>
  <si>
    <t>Soil</t>
  </si>
  <si>
    <t>Shredder</t>
  </si>
  <si>
    <t>Bonsai</t>
  </si>
  <si>
    <t>NAS drive</t>
  </si>
  <si>
    <t>Value B/forward</t>
  </si>
  <si>
    <t>Additions</t>
  </si>
  <si>
    <t>Disposals</t>
  </si>
  <si>
    <t>Value C/forward</t>
  </si>
  <si>
    <t>£20 each</t>
  </si>
  <si>
    <t>Backup device</t>
  </si>
  <si>
    <t>Purchased May 2018</t>
  </si>
  <si>
    <t>New Noticeboard Draycot Foliat</t>
  </si>
  <si>
    <t>Values C/forward</t>
  </si>
  <si>
    <t>??</t>
  </si>
  <si>
    <t>Would have a metal scrap or re-sale value</t>
  </si>
  <si>
    <t>Grand total</t>
  </si>
  <si>
    <t>Add values before VAT</t>
  </si>
  <si>
    <t>NO CHANGED OR ADDITIONS AFTER MARCH 2019</t>
  </si>
  <si>
    <t>B/Fwd</t>
  </si>
  <si>
    <t>C/Fwd</t>
  </si>
  <si>
    <t>Chapel</t>
  </si>
  <si>
    <t>Check</t>
  </si>
  <si>
    <t>^</t>
  </si>
  <si>
    <t>This should match purchased assets on Xero</t>
  </si>
  <si>
    <t>Asset summary</t>
  </si>
  <si>
    <t>This should match the prior year Box 9 figure</t>
  </si>
  <si>
    <t>&lt;-- This should be zero otherwise there is an error in the formulae</t>
  </si>
  <si>
    <t>Were they in last years asset register??</t>
  </si>
  <si>
    <t>Note - historic assets of tennis club added in - wont have an entry on Xero.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</si>
</sst>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3" formatCode="_-* #,##0.00_-;\-* #,##0.00_-;_-* &quot;-&quot;??_-;_-@_-"/>
    <numFmt numFmtId="164" formatCode="&quot;£&quot;#,##0.00"/>
    <numFmt numFmtId="165" formatCode="_-* #,##0.00_-;[Red]\(#,##0.00\)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164" fontId="0" fillId="0" borderId="1" xfId="0" applyNumberFormat="1" applyBorder="1"/>
    <xf numFmtId="6" fontId="0" fillId="0" borderId="0" xfId="0" applyNumberFormat="1"/>
    <xf numFmtId="0" fontId="0" fillId="0" borderId="0" xfId="0" applyBorder="1"/>
    <xf numFmtId="0" fontId="0" fillId="0" borderId="1" xfId="0" applyFont="1" applyBorder="1"/>
    <xf numFmtId="0" fontId="1" fillId="0" borderId="0" xfId="0" applyFont="1" applyFill="1" applyBorder="1"/>
    <xf numFmtId="0" fontId="0" fillId="0" borderId="2" xfId="0" applyBorder="1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wrapText="1"/>
    </xf>
    <xf numFmtId="164" fontId="1" fillId="0" borderId="1" xfId="0" applyNumberFormat="1" applyFont="1" applyBorder="1"/>
    <xf numFmtId="164" fontId="0" fillId="0" borderId="0" xfId="0" applyNumberFormat="1"/>
    <xf numFmtId="164" fontId="0" fillId="0" borderId="2" xfId="0" applyNumberFormat="1" applyBorder="1"/>
    <xf numFmtId="0" fontId="0" fillId="0" borderId="3" xfId="0" applyFill="1" applyBorder="1"/>
    <xf numFmtId="0" fontId="1" fillId="3" borderId="0" xfId="0" applyFont="1" applyFill="1"/>
    <xf numFmtId="0" fontId="0" fillId="3" borderId="1" xfId="0" applyFill="1" applyBorder="1"/>
    <xf numFmtId="17" fontId="0" fillId="3" borderId="1" xfId="0" applyNumberFormat="1" applyFill="1" applyBorder="1"/>
    <xf numFmtId="4" fontId="0" fillId="3" borderId="1" xfId="0" applyNumberFormat="1" applyFill="1" applyBorder="1"/>
    <xf numFmtId="164" fontId="0" fillId="3" borderId="1" xfId="0" applyNumberFormat="1" applyFill="1" applyBorder="1"/>
    <xf numFmtId="6" fontId="0" fillId="3" borderId="1" xfId="0" applyNumberFormat="1" applyFill="1" applyBorder="1"/>
    <xf numFmtId="0" fontId="1" fillId="0" borderId="0" xfId="0" applyFont="1" applyBorder="1"/>
    <xf numFmtId="164" fontId="0" fillId="0" borderId="1" xfId="0" applyNumberFormat="1" applyFont="1" applyBorder="1"/>
    <xf numFmtId="0" fontId="0" fillId="3" borderId="4" xfId="0" applyFill="1" applyBorder="1"/>
    <xf numFmtId="0" fontId="2" fillId="3" borderId="1" xfId="0" applyFont="1" applyFill="1" applyBorder="1"/>
    <xf numFmtId="7" fontId="0" fillId="0" borderId="1" xfId="0" applyNumberFormat="1" applyBorder="1"/>
    <xf numFmtId="0" fontId="0" fillId="4" borderId="0" xfId="0" applyFill="1"/>
    <xf numFmtId="164" fontId="1" fillId="0" borderId="0" xfId="0" applyNumberFormat="1" applyFont="1"/>
    <xf numFmtId="164" fontId="0" fillId="3" borderId="1" xfId="0" applyNumberFormat="1" applyFont="1" applyFill="1" applyBorder="1"/>
    <xf numFmtId="164" fontId="0" fillId="2" borderId="1" xfId="0" applyNumberFormat="1" applyFill="1" applyBorder="1"/>
    <xf numFmtId="164" fontId="2" fillId="3" borderId="1" xfId="0" applyNumberFormat="1" applyFont="1" applyFill="1" applyBorder="1"/>
    <xf numFmtId="164" fontId="2" fillId="4" borderId="1" xfId="0" applyNumberFormat="1" applyFont="1" applyFill="1" applyBorder="1"/>
    <xf numFmtId="164" fontId="0" fillId="0" borderId="1" xfId="0" applyNumberFormat="1" applyFill="1" applyBorder="1"/>
    <xf numFmtId="17" fontId="0" fillId="0" borderId="0" xfId="0" applyNumberFormat="1"/>
    <xf numFmtId="6" fontId="0" fillId="3" borderId="4" xfId="0" applyNumberFormat="1" applyFill="1" applyBorder="1"/>
    <xf numFmtId="0" fontId="0" fillId="0" borderId="5" xfId="0" applyBorder="1"/>
    <xf numFmtId="164" fontId="0" fillId="0" borderId="5" xfId="0" applyNumberFormat="1" applyBorder="1"/>
    <xf numFmtId="43" fontId="0" fillId="0" borderId="0" xfId="1" applyFont="1"/>
    <xf numFmtId="0" fontId="1" fillId="0" borderId="4" xfId="0" applyFont="1" applyBorder="1"/>
    <xf numFmtId="0" fontId="0" fillId="0" borderId="0" xfId="0" applyFill="1" applyBorder="1"/>
    <xf numFmtId="0" fontId="0" fillId="3" borderId="0" xfId="0" applyFill="1"/>
    <xf numFmtId="0" fontId="0" fillId="3" borderId="1" xfId="0" applyFill="1" applyBorder="1" applyAlignment="1">
      <alignment wrapText="1"/>
    </xf>
    <xf numFmtId="3" fontId="2" fillId="0" borderId="1" xfId="0" applyNumberFormat="1" applyFont="1" applyBorder="1"/>
    <xf numFmtId="0" fontId="0" fillId="0" borderId="0" xfId="0" applyFont="1"/>
    <xf numFmtId="17" fontId="0" fillId="0" borderId="1" xfId="0" applyNumberFormat="1" applyFont="1" applyBorder="1"/>
    <xf numFmtId="0" fontId="2" fillId="0" borderId="1" xfId="0" applyFont="1" applyBorder="1" applyAlignment="1">
      <alignment wrapText="1"/>
    </xf>
    <xf numFmtId="7" fontId="0" fillId="0" borderId="1" xfId="0" applyNumberFormat="1" applyFill="1" applyBorder="1"/>
    <xf numFmtId="0" fontId="0" fillId="0" borderId="0" xfId="0" applyFill="1"/>
    <xf numFmtId="164" fontId="0" fillId="0" borderId="0" xfId="0" applyNumberFormat="1" applyBorder="1"/>
    <xf numFmtId="0" fontId="0" fillId="3" borderId="0" xfId="0" applyFill="1" applyBorder="1"/>
    <xf numFmtId="17" fontId="0" fillId="3" borderId="4" xfId="0" applyNumberFormat="1" applyFill="1" applyBorder="1"/>
    <xf numFmtId="164" fontId="0" fillId="3" borderId="0" xfId="0" applyNumberFormat="1" applyFill="1" applyBorder="1"/>
    <xf numFmtId="8" fontId="0" fillId="3" borderId="0" xfId="0" applyNumberFormat="1" applyFill="1"/>
    <xf numFmtId="0" fontId="0" fillId="3" borderId="5" xfId="0" applyFill="1" applyBorder="1"/>
    <xf numFmtId="164" fontId="0" fillId="3" borderId="5" xfId="0" applyNumberFormat="1" applyFill="1" applyBorder="1"/>
    <xf numFmtId="0" fontId="0" fillId="3" borderId="2" xfId="0" applyFill="1" applyBorder="1"/>
    <xf numFmtId="17" fontId="0" fillId="3" borderId="2" xfId="0" applyNumberForma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8" fontId="0" fillId="3" borderId="1" xfId="0" applyNumberFormat="1" applyFill="1" applyBorder="1"/>
    <xf numFmtId="0" fontId="1" fillId="0" borderId="1" xfId="0" applyFont="1" applyFill="1" applyBorder="1"/>
    <xf numFmtId="6" fontId="2" fillId="0" borderId="0" xfId="0" applyNumberFormat="1" applyFont="1"/>
    <xf numFmtId="164" fontId="2" fillId="5" borderId="1" xfId="0" applyNumberFormat="1" applyFont="1" applyFill="1" applyBorder="1"/>
    <xf numFmtId="164" fontId="1" fillId="3" borderId="1" xfId="0" applyNumberFormat="1" applyFont="1" applyFill="1" applyBorder="1"/>
    <xf numFmtId="164" fontId="0" fillId="5" borderId="1" xfId="0" applyNumberFormat="1" applyFill="1" applyBorder="1"/>
    <xf numFmtId="6" fontId="2" fillId="0" borderId="1" xfId="0" applyNumberFormat="1" applyFont="1" applyBorder="1"/>
    <xf numFmtId="0" fontId="0" fillId="6" borderId="0" xfId="0" applyFill="1"/>
    <xf numFmtId="17" fontId="0" fillId="6" borderId="0" xfId="0" applyNumberFormat="1" applyFill="1"/>
    <xf numFmtId="164" fontId="4" fillId="0" borderId="0" xfId="0" applyNumberFormat="1" applyFont="1"/>
    <xf numFmtId="164" fontId="5" fillId="0" borderId="6" xfId="0" applyNumberFormat="1" applyFont="1" applyBorder="1"/>
    <xf numFmtId="0" fontId="6" fillId="0" borderId="0" xfId="0" applyFont="1"/>
    <xf numFmtId="0" fontId="7" fillId="3" borderId="0" xfId="0" applyFont="1" applyFill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5" fontId="0" fillId="0" borderId="0" xfId="0" applyNumberFormat="1"/>
    <xf numFmtId="165" fontId="0" fillId="0" borderId="6" xfId="0" applyNumberFormat="1" applyBorder="1"/>
    <xf numFmtId="164" fontId="0" fillId="7" borderId="1" xfId="0" applyNumberFormat="1" applyFill="1" applyBorder="1"/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9" fillId="0" borderId="0" xfId="0" applyFont="1"/>
    <xf numFmtId="0" fontId="0" fillId="0" borderId="0" xfId="0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abSelected="1" topLeftCell="A3" workbookViewId="0">
      <selection activeCell="H20" sqref="H20"/>
    </sheetView>
  </sheetViews>
  <sheetFormatPr defaultRowHeight="14.4" x14ac:dyDescent="0.3"/>
  <cols>
    <col min="3" max="6" width="12.88671875" customWidth="1"/>
  </cols>
  <sheetData>
    <row r="2" spans="1:8" x14ac:dyDescent="0.3">
      <c r="A2" t="s">
        <v>105</v>
      </c>
    </row>
    <row r="4" spans="1:8" x14ac:dyDescent="0.3">
      <c r="A4" t="s">
        <v>139</v>
      </c>
    </row>
    <row r="5" spans="1:8" x14ac:dyDescent="0.3">
      <c r="A5" t="s">
        <v>147</v>
      </c>
    </row>
    <row r="6" spans="1:8" x14ac:dyDescent="0.3">
      <c r="A6" t="s">
        <v>158</v>
      </c>
    </row>
    <row r="7" spans="1:8" x14ac:dyDescent="0.3">
      <c r="A7" t="s">
        <v>159</v>
      </c>
    </row>
    <row r="9" spans="1:8" ht="15" x14ac:dyDescent="0.25">
      <c r="B9" s="85" t="s">
        <v>239</v>
      </c>
    </row>
    <row r="11" spans="1:8" ht="15" x14ac:dyDescent="0.25">
      <c r="C11" s="78" t="s">
        <v>233</v>
      </c>
      <c r="D11" s="78" t="s">
        <v>220</v>
      </c>
      <c r="E11" s="78" t="s">
        <v>221</v>
      </c>
      <c r="F11" s="78" t="s">
        <v>234</v>
      </c>
    </row>
    <row r="13" spans="1:8" ht="15" x14ac:dyDescent="0.25">
      <c r="B13" s="78" t="s">
        <v>235</v>
      </c>
      <c r="C13" s="79">
        <f>Chapel!F42</f>
        <v>14984.630000000001</v>
      </c>
      <c r="D13" s="79">
        <f>Chapel!G42</f>
        <v>282</v>
      </c>
      <c r="E13" s="79">
        <f>Chapel!H42</f>
        <v>0</v>
      </c>
      <c r="F13" s="79">
        <f>SUM(C13:E13)</f>
        <v>15266.630000000001</v>
      </c>
    </row>
    <row r="14" spans="1:8" ht="15" x14ac:dyDescent="0.25">
      <c r="B14" s="77"/>
      <c r="C14" s="79"/>
      <c r="D14" s="79"/>
      <c r="E14" s="79"/>
      <c r="F14" s="79"/>
    </row>
    <row r="15" spans="1:8" ht="15" x14ac:dyDescent="0.25">
      <c r="B15" s="78" t="s">
        <v>165</v>
      </c>
      <c r="C15" s="79">
        <f>'Recreation Hall'!F47</f>
        <v>109452.38</v>
      </c>
      <c r="D15" s="79">
        <f>'Recreation Hall'!G47</f>
        <v>113890.86</v>
      </c>
      <c r="E15" s="79">
        <f>'Recreation Hall'!H47</f>
        <v>0</v>
      </c>
      <c r="F15" s="79">
        <f>SUM(C15:E15)</f>
        <v>223343.24</v>
      </c>
      <c r="H15" t="s">
        <v>243</v>
      </c>
    </row>
    <row r="16" spans="1:8" ht="15" x14ac:dyDescent="0.25">
      <c r="B16" s="77"/>
      <c r="C16" s="79"/>
      <c r="D16" s="79"/>
      <c r="E16" s="79"/>
      <c r="F16" s="79"/>
    </row>
    <row r="17" spans="2:7" ht="15" x14ac:dyDescent="0.25">
      <c r="B17" s="78" t="s">
        <v>166</v>
      </c>
      <c r="C17" s="79">
        <f>'Changing rooms'!F11</f>
        <v>71693.22</v>
      </c>
      <c r="D17" s="79">
        <f>'Changing rooms'!G11</f>
        <v>0</v>
      </c>
      <c r="E17" s="79">
        <f>'Changing rooms'!H11</f>
        <v>0</v>
      </c>
      <c r="F17" s="79">
        <f>SUM(C17:E17)</f>
        <v>71693.22</v>
      </c>
    </row>
    <row r="18" spans="2:7" ht="15" x14ac:dyDescent="0.25">
      <c r="B18" s="77"/>
      <c r="C18" s="79"/>
      <c r="D18" s="79"/>
      <c r="E18" s="79"/>
      <c r="F18" s="79"/>
    </row>
    <row r="19" spans="2:7" ht="15" x14ac:dyDescent="0.25">
      <c r="B19" s="78" t="s">
        <v>167</v>
      </c>
      <c r="C19" s="79">
        <f>'Around the Parish'!F19</f>
        <v>29287</v>
      </c>
      <c r="D19" s="79">
        <f>'Around the Parish'!G19</f>
        <v>704</v>
      </c>
      <c r="E19" s="79">
        <f>'Around the Parish'!H19</f>
        <v>0</v>
      </c>
      <c r="F19" s="79">
        <f>SUM(C19:E19)</f>
        <v>29991</v>
      </c>
    </row>
    <row r="20" spans="2:7" ht="15" x14ac:dyDescent="0.25">
      <c r="B20" s="77"/>
      <c r="C20" s="79"/>
      <c r="D20" s="79"/>
      <c r="E20" s="79"/>
      <c r="F20" s="79"/>
    </row>
    <row r="21" spans="2:7" ht="15" x14ac:dyDescent="0.25">
      <c r="B21" s="78" t="s">
        <v>168</v>
      </c>
      <c r="C21" s="79">
        <f>Museum!F5</f>
        <v>1</v>
      </c>
      <c r="D21" s="79">
        <f>Museum!G5</f>
        <v>0</v>
      </c>
      <c r="E21" s="79">
        <f>Museum!H5</f>
        <v>0</v>
      </c>
      <c r="F21" s="79">
        <f>SUM(C21:E21)</f>
        <v>1</v>
      </c>
    </row>
    <row r="22" spans="2:7" ht="15" x14ac:dyDescent="0.25">
      <c r="C22" s="79"/>
      <c r="D22" s="79"/>
      <c r="E22" s="79"/>
      <c r="F22" s="79"/>
    </row>
    <row r="23" spans="2:7" ht="15.75" thickBot="1" x14ac:dyDescent="0.3">
      <c r="C23" s="80">
        <f>SUM(C13:C21)</f>
        <v>225418.23</v>
      </c>
      <c r="D23" s="80">
        <f t="shared" ref="D23:F23" si="0">SUM(D13:D21)</f>
        <v>114876.86</v>
      </c>
      <c r="E23" s="80">
        <f t="shared" si="0"/>
        <v>0</v>
      </c>
      <c r="F23" s="80">
        <f t="shared" si="0"/>
        <v>340295.08999999997</v>
      </c>
    </row>
    <row r="24" spans="2:7" ht="15.75" thickTop="1" x14ac:dyDescent="0.25"/>
    <row r="25" spans="2:7" x14ac:dyDescent="0.3">
      <c r="C25" s="83" t="s">
        <v>237</v>
      </c>
      <c r="D25" s="83" t="s">
        <v>237</v>
      </c>
      <c r="E25" s="82" t="s">
        <v>236</v>
      </c>
      <c r="F25" s="79">
        <f>Chapel!I42+'Recreation Hall'!I47+'Changing rooms'!I11+'Around the Parish'!I19+Museum!I5-Summary!F23</f>
        <v>0</v>
      </c>
      <c r="G25" t="s">
        <v>241</v>
      </c>
    </row>
    <row r="26" spans="2:7" ht="57.6" x14ac:dyDescent="0.3">
      <c r="C26" s="86" t="s">
        <v>240</v>
      </c>
      <c r="D26" s="84" t="s">
        <v>238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10" workbookViewId="0">
      <selection activeCell="F43" sqref="F43"/>
    </sheetView>
  </sheetViews>
  <sheetFormatPr defaultRowHeight="14.4" x14ac:dyDescent="0.3"/>
  <cols>
    <col min="1" max="1" width="19.44140625" customWidth="1"/>
    <col min="2" max="2" width="19" customWidth="1"/>
    <col min="3" max="4" width="16.6640625" customWidth="1"/>
    <col min="5" max="5" width="14.88671875" customWidth="1"/>
    <col min="6" max="8" width="14.44140625" customWidth="1"/>
    <col min="9" max="9" width="17.5546875" customWidth="1"/>
    <col min="10" max="10" width="12.5546875" customWidth="1"/>
    <col min="11" max="11" width="14.88671875" customWidth="1"/>
  </cols>
  <sheetData>
    <row r="1" spans="1:16" x14ac:dyDescent="0.3">
      <c r="A1" s="2" t="s">
        <v>5</v>
      </c>
      <c r="B1" s="2" t="s">
        <v>0</v>
      </c>
      <c r="C1" s="2" t="s">
        <v>1</v>
      </c>
      <c r="D1" s="2" t="s">
        <v>10</v>
      </c>
      <c r="E1" s="2" t="s">
        <v>2</v>
      </c>
      <c r="F1" s="2" t="s">
        <v>219</v>
      </c>
      <c r="G1" s="2" t="s">
        <v>220</v>
      </c>
      <c r="H1" s="2" t="s">
        <v>221</v>
      </c>
      <c r="I1" s="2" t="s">
        <v>222</v>
      </c>
      <c r="J1" s="2" t="s">
        <v>3</v>
      </c>
    </row>
    <row r="2" spans="1:16" x14ac:dyDescent="0.3">
      <c r="A2" s="2" t="s">
        <v>4</v>
      </c>
      <c r="B2" s="3" t="s">
        <v>93</v>
      </c>
      <c r="C2" s="3" t="s">
        <v>114</v>
      </c>
      <c r="D2" s="3" t="s">
        <v>93</v>
      </c>
      <c r="E2" s="29">
        <v>1895</v>
      </c>
      <c r="F2" s="35">
        <v>1</v>
      </c>
      <c r="G2" s="35"/>
      <c r="H2" s="35"/>
      <c r="I2" s="36">
        <f>SUM(F2:H2)</f>
        <v>1</v>
      </c>
      <c r="J2" s="7" t="s">
        <v>68</v>
      </c>
      <c r="K2" s="31" t="s">
        <v>150</v>
      </c>
      <c r="M2" t="s">
        <v>148</v>
      </c>
    </row>
    <row r="3" spans="1:16" x14ac:dyDescent="0.3">
      <c r="A3" s="2"/>
      <c r="B3" s="3" t="s">
        <v>6</v>
      </c>
      <c r="C3" s="3" t="s">
        <v>42</v>
      </c>
      <c r="D3" s="3" t="s">
        <v>11</v>
      </c>
      <c r="E3" s="3" t="s">
        <v>68</v>
      </c>
      <c r="F3" s="7">
        <v>330</v>
      </c>
      <c r="G3" s="7"/>
      <c r="H3" s="7"/>
      <c r="I3" s="36">
        <f t="shared" ref="I3:I38" si="0">SUM(F3:H3)</f>
        <v>330</v>
      </c>
      <c r="J3" s="7">
        <v>0</v>
      </c>
      <c r="K3" t="s">
        <v>120</v>
      </c>
    </row>
    <row r="4" spans="1:16" x14ac:dyDescent="0.3">
      <c r="A4" s="2"/>
      <c r="B4" s="21" t="s">
        <v>38</v>
      </c>
      <c r="C4" s="21" t="s">
        <v>39</v>
      </c>
      <c r="D4" s="21" t="s">
        <v>11</v>
      </c>
      <c r="E4" s="21" t="s">
        <v>68</v>
      </c>
      <c r="F4" s="24">
        <v>0</v>
      </c>
      <c r="G4" s="24"/>
      <c r="H4" s="24"/>
      <c r="I4" s="36">
        <f t="shared" si="0"/>
        <v>0</v>
      </c>
      <c r="J4" s="24">
        <v>0</v>
      </c>
      <c r="K4" s="45" t="s">
        <v>119</v>
      </c>
      <c r="L4" s="45" t="s">
        <v>15</v>
      </c>
      <c r="M4" s="45"/>
    </row>
    <row r="5" spans="1:16" x14ac:dyDescent="0.3">
      <c r="A5" s="2"/>
      <c r="B5" s="21" t="s">
        <v>37</v>
      </c>
      <c r="C5" s="21" t="s">
        <v>8</v>
      </c>
      <c r="D5" s="21" t="s">
        <v>11</v>
      </c>
      <c r="E5" s="21" t="s">
        <v>68</v>
      </c>
      <c r="F5" s="24">
        <v>209</v>
      </c>
      <c r="G5" s="24"/>
      <c r="H5" s="24"/>
      <c r="I5" s="36">
        <f t="shared" si="0"/>
        <v>209</v>
      </c>
      <c r="J5" s="24">
        <v>0</v>
      </c>
      <c r="K5" s="45" t="s">
        <v>15</v>
      </c>
      <c r="L5" s="45"/>
      <c r="M5" s="45"/>
    </row>
    <row r="6" spans="1:16" x14ac:dyDescent="0.3">
      <c r="A6" s="2"/>
      <c r="B6" s="21" t="s">
        <v>7</v>
      </c>
      <c r="C6" s="21" t="s">
        <v>9</v>
      </c>
      <c r="D6" s="21" t="s">
        <v>11</v>
      </c>
      <c r="E6" s="21" t="s">
        <v>68</v>
      </c>
      <c r="F6" s="24">
        <v>0</v>
      </c>
      <c r="G6" s="24"/>
      <c r="H6" s="24"/>
      <c r="I6" s="36">
        <f t="shared" si="0"/>
        <v>0</v>
      </c>
      <c r="J6" s="24">
        <v>0</v>
      </c>
      <c r="K6" s="45" t="s">
        <v>15</v>
      </c>
      <c r="L6" s="45"/>
      <c r="M6" s="45"/>
    </row>
    <row r="7" spans="1:16" x14ac:dyDescent="0.3">
      <c r="A7" s="2"/>
      <c r="B7" s="21" t="s">
        <v>40</v>
      </c>
      <c r="C7" s="21" t="s">
        <v>31</v>
      </c>
      <c r="D7" s="21" t="s">
        <v>11</v>
      </c>
      <c r="E7" s="21" t="s">
        <v>68</v>
      </c>
      <c r="F7" s="24">
        <v>342</v>
      </c>
      <c r="G7" s="24"/>
      <c r="H7" s="24"/>
      <c r="I7" s="36">
        <f t="shared" si="0"/>
        <v>342</v>
      </c>
      <c r="J7" s="24">
        <v>0</v>
      </c>
      <c r="K7" s="45" t="s">
        <v>118</v>
      </c>
      <c r="L7" s="45"/>
      <c r="M7" s="45"/>
    </row>
    <row r="8" spans="1:16" x14ac:dyDescent="0.3">
      <c r="A8" s="2"/>
      <c r="B8" s="21" t="s">
        <v>71</v>
      </c>
      <c r="C8" s="21" t="s">
        <v>36</v>
      </c>
      <c r="D8" s="21" t="s">
        <v>11</v>
      </c>
      <c r="E8" s="21" t="s">
        <v>68</v>
      </c>
      <c r="F8" s="24">
        <v>40</v>
      </c>
      <c r="G8" s="24"/>
      <c r="H8" s="24"/>
      <c r="I8" s="36">
        <f t="shared" si="0"/>
        <v>40</v>
      </c>
      <c r="J8" s="24">
        <v>0</v>
      </c>
      <c r="K8" s="45" t="s">
        <v>223</v>
      </c>
      <c r="L8" s="45"/>
      <c r="M8" s="45"/>
    </row>
    <row r="9" spans="1:16" x14ac:dyDescent="0.3">
      <c r="A9" s="2"/>
      <c r="B9" s="21" t="s">
        <v>12</v>
      </c>
      <c r="C9" s="21" t="s">
        <v>41</v>
      </c>
      <c r="D9" s="21" t="s">
        <v>11</v>
      </c>
      <c r="E9" s="21" t="s">
        <v>68</v>
      </c>
      <c r="F9" s="24">
        <v>0</v>
      </c>
      <c r="G9" s="24"/>
      <c r="H9" s="24"/>
      <c r="I9" s="36">
        <f t="shared" si="0"/>
        <v>0</v>
      </c>
      <c r="J9" s="24">
        <v>0</v>
      </c>
      <c r="K9" s="45" t="s">
        <v>15</v>
      </c>
      <c r="L9" s="45"/>
      <c r="M9" s="45"/>
    </row>
    <row r="10" spans="1:16" x14ac:dyDescent="0.3">
      <c r="A10" s="2"/>
      <c r="B10" s="21" t="s">
        <v>13</v>
      </c>
      <c r="C10" s="46" t="s">
        <v>32</v>
      </c>
      <c r="D10" s="21" t="s">
        <v>11</v>
      </c>
      <c r="E10" s="21" t="s">
        <v>68</v>
      </c>
      <c r="F10" s="24">
        <v>0</v>
      </c>
      <c r="G10" s="24"/>
      <c r="H10" s="24"/>
      <c r="I10" s="36">
        <f t="shared" si="0"/>
        <v>0</v>
      </c>
      <c r="J10" s="24">
        <v>0</v>
      </c>
      <c r="K10" s="45" t="s">
        <v>15</v>
      </c>
      <c r="L10" s="45"/>
      <c r="M10" s="45"/>
    </row>
    <row r="11" spans="1:16" x14ac:dyDescent="0.3">
      <c r="A11" s="2" t="s">
        <v>15</v>
      </c>
      <c r="B11" s="21" t="s">
        <v>14</v>
      </c>
      <c r="C11" s="46" t="s">
        <v>33</v>
      </c>
      <c r="D11" s="21" t="s">
        <v>11</v>
      </c>
      <c r="E11" s="21" t="s">
        <v>68</v>
      </c>
      <c r="F11" s="24">
        <v>0</v>
      </c>
      <c r="G11" s="24"/>
      <c r="H11" s="24"/>
      <c r="I11" s="36">
        <f t="shared" si="0"/>
        <v>0</v>
      </c>
      <c r="J11" s="24">
        <v>0</v>
      </c>
      <c r="K11" s="45" t="s">
        <v>15</v>
      </c>
      <c r="L11" s="45"/>
      <c r="M11" s="45"/>
    </row>
    <row r="12" spans="1:16" x14ac:dyDescent="0.3">
      <c r="A12" s="2"/>
      <c r="B12" s="21" t="s">
        <v>112</v>
      </c>
      <c r="C12" s="46" t="s">
        <v>113</v>
      </c>
      <c r="D12" s="21" t="s">
        <v>11</v>
      </c>
      <c r="E12" s="22">
        <v>42491</v>
      </c>
      <c r="F12" s="24">
        <v>160</v>
      </c>
      <c r="G12" s="24"/>
      <c r="H12" s="24"/>
      <c r="I12" s="36">
        <f t="shared" si="0"/>
        <v>160</v>
      </c>
      <c r="J12" s="24">
        <v>0</v>
      </c>
      <c r="K12" s="45" t="s">
        <v>15</v>
      </c>
      <c r="L12" s="45"/>
      <c r="M12" s="45"/>
    </row>
    <row r="13" spans="1:16" x14ac:dyDescent="0.3">
      <c r="A13" s="2"/>
      <c r="B13" s="21" t="s">
        <v>16</v>
      </c>
      <c r="C13" s="46" t="s">
        <v>70</v>
      </c>
      <c r="D13" s="21" t="s">
        <v>43</v>
      </c>
      <c r="E13" s="21">
        <v>2015</v>
      </c>
      <c r="F13" s="24">
        <v>156</v>
      </c>
      <c r="G13" s="24"/>
      <c r="H13" s="24"/>
      <c r="I13" s="36">
        <f t="shared" si="0"/>
        <v>156</v>
      </c>
      <c r="J13" s="24">
        <v>0</v>
      </c>
      <c r="K13" s="45"/>
      <c r="L13" s="45"/>
      <c r="M13" s="45"/>
    </row>
    <row r="14" spans="1:16" x14ac:dyDescent="0.3">
      <c r="A14" s="2"/>
      <c r="B14" s="21" t="s">
        <v>115</v>
      </c>
      <c r="C14" s="21" t="s">
        <v>29</v>
      </c>
      <c r="D14" s="46" t="s">
        <v>43</v>
      </c>
      <c r="E14" s="21" t="s">
        <v>68</v>
      </c>
      <c r="F14" s="24">
        <v>100</v>
      </c>
      <c r="G14" s="24"/>
      <c r="H14" s="24"/>
      <c r="I14" s="36">
        <f t="shared" si="0"/>
        <v>100</v>
      </c>
      <c r="J14" s="24">
        <v>0</v>
      </c>
      <c r="K14" s="45"/>
      <c r="L14" s="45"/>
      <c r="M14" s="45"/>
    </row>
    <row r="15" spans="1:16" x14ac:dyDescent="0.3">
      <c r="A15" s="2"/>
      <c r="B15" s="21" t="s">
        <v>169</v>
      </c>
      <c r="C15" s="21" t="s">
        <v>182</v>
      </c>
      <c r="D15" s="46" t="s">
        <v>11</v>
      </c>
      <c r="E15" s="22">
        <v>42917</v>
      </c>
      <c r="F15" s="24">
        <v>895.41</v>
      </c>
      <c r="G15" s="24"/>
      <c r="H15" s="24"/>
      <c r="I15" s="36">
        <f t="shared" si="0"/>
        <v>895.41</v>
      </c>
      <c r="J15" s="24">
        <v>0</v>
      </c>
      <c r="K15" s="45" t="s">
        <v>15</v>
      </c>
      <c r="L15" s="45"/>
      <c r="M15" s="45"/>
      <c r="N15" s="52"/>
      <c r="P15" t="s">
        <v>204</v>
      </c>
    </row>
    <row r="16" spans="1:16" x14ac:dyDescent="0.3">
      <c r="A16" s="2"/>
      <c r="B16" s="21" t="s">
        <v>183</v>
      </c>
      <c r="C16" s="21" t="s">
        <v>185</v>
      </c>
      <c r="D16" s="46" t="s">
        <v>43</v>
      </c>
      <c r="E16" s="22">
        <v>42917</v>
      </c>
      <c r="F16" s="24">
        <v>220</v>
      </c>
      <c r="G16" s="24">
        <v>44</v>
      </c>
      <c r="H16" s="24"/>
      <c r="I16" s="36">
        <f t="shared" si="0"/>
        <v>264</v>
      </c>
      <c r="J16" s="24">
        <v>0</v>
      </c>
      <c r="K16" s="45" t="s">
        <v>15</v>
      </c>
      <c r="L16" s="45"/>
      <c r="M16" s="45"/>
      <c r="N16" s="52"/>
      <c r="P16" t="s">
        <v>204</v>
      </c>
    </row>
    <row r="17" spans="1:16" x14ac:dyDescent="0.3">
      <c r="A17" s="2"/>
      <c r="B17" s="21" t="s">
        <v>184</v>
      </c>
      <c r="C17" s="21" t="s">
        <v>186</v>
      </c>
      <c r="D17" s="46" t="s">
        <v>43</v>
      </c>
      <c r="E17" s="22">
        <v>42917</v>
      </c>
      <c r="F17" s="24">
        <v>150</v>
      </c>
      <c r="G17" s="24"/>
      <c r="H17" s="24"/>
      <c r="I17" s="36">
        <f t="shared" si="0"/>
        <v>150</v>
      </c>
      <c r="J17" s="24">
        <v>0</v>
      </c>
      <c r="K17" s="45" t="s">
        <v>15</v>
      </c>
      <c r="L17" s="45"/>
      <c r="M17" s="45"/>
      <c r="N17" s="52"/>
      <c r="P17" t="s">
        <v>204</v>
      </c>
    </row>
    <row r="18" spans="1:16" ht="43.2" x14ac:dyDescent="0.3">
      <c r="A18" s="2"/>
      <c r="B18" s="21" t="s">
        <v>187</v>
      </c>
      <c r="C18" s="46" t="s">
        <v>196</v>
      </c>
      <c r="D18" s="46" t="s">
        <v>43</v>
      </c>
      <c r="E18" s="22">
        <v>42948</v>
      </c>
      <c r="F18" s="24">
        <v>0</v>
      </c>
      <c r="G18" s="24"/>
      <c r="H18" s="24"/>
      <c r="I18" s="36">
        <f t="shared" si="0"/>
        <v>0</v>
      </c>
      <c r="J18" s="24">
        <v>0</v>
      </c>
      <c r="K18" s="45" t="s">
        <v>150</v>
      </c>
      <c r="L18" s="45"/>
      <c r="M18" s="45"/>
      <c r="N18" s="45"/>
    </row>
    <row r="19" spans="1:16" x14ac:dyDescent="0.3">
      <c r="A19" s="2"/>
      <c r="B19" s="21" t="s">
        <v>15</v>
      </c>
      <c r="C19" s="21"/>
      <c r="D19" s="46"/>
      <c r="E19" s="21"/>
      <c r="F19" s="24"/>
      <c r="G19" s="24"/>
      <c r="H19" s="24"/>
      <c r="I19" s="36">
        <f t="shared" si="0"/>
        <v>0</v>
      </c>
      <c r="J19" s="24"/>
      <c r="K19" s="45"/>
      <c r="L19" s="45"/>
      <c r="M19" s="45"/>
    </row>
    <row r="20" spans="1:16" ht="43.2" x14ac:dyDescent="0.3">
      <c r="A20" s="2" t="s">
        <v>17</v>
      </c>
      <c r="B20" s="21" t="s">
        <v>35</v>
      </c>
      <c r="C20" s="46" t="s">
        <v>34</v>
      </c>
      <c r="D20" s="21" t="s">
        <v>43</v>
      </c>
      <c r="E20" s="21">
        <v>2015</v>
      </c>
      <c r="F20" s="24">
        <v>150</v>
      </c>
      <c r="G20" s="24"/>
      <c r="H20" s="24"/>
      <c r="I20" s="36">
        <f t="shared" si="0"/>
        <v>150</v>
      </c>
      <c r="J20" s="24">
        <v>0</v>
      </c>
      <c r="K20" s="45"/>
      <c r="L20" s="45"/>
      <c r="M20" s="45"/>
    </row>
    <row r="21" spans="1:16" x14ac:dyDescent="0.3">
      <c r="A21" s="2"/>
      <c r="B21" s="21" t="s">
        <v>18</v>
      </c>
      <c r="C21" s="21" t="s">
        <v>25</v>
      </c>
      <c r="D21" s="21" t="s">
        <v>43</v>
      </c>
      <c r="E21" s="21">
        <v>2015</v>
      </c>
      <c r="F21" s="24">
        <v>200</v>
      </c>
      <c r="G21" s="24"/>
      <c r="H21" s="24"/>
      <c r="I21" s="36">
        <f t="shared" si="0"/>
        <v>200</v>
      </c>
      <c r="J21" s="24">
        <v>0</v>
      </c>
      <c r="K21" s="45" t="s">
        <v>15</v>
      </c>
      <c r="L21" s="45"/>
      <c r="M21" s="45"/>
    </row>
    <row r="22" spans="1:16" ht="28.95" x14ac:dyDescent="0.3">
      <c r="A22" s="2"/>
      <c r="B22" s="21" t="s">
        <v>19</v>
      </c>
      <c r="C22" s="46" t="s">
        <v>26</v>
      </c>
      <c r="D22" s="21" t="s">
        <v>43</v>
      </c>
      <c r="E22" s="21" t="s">
        <v>68</v>
      </c>
      <c r="F22" s="24">
        <v>0</v>
      </c>
      <c r="G22" s="24"/>
      <c r="H22" s="24"/>
      <c r="I22" s="36">
        <f t="shared" si="0"/>
        <v>0</v>
      </c>
      <c r="J22" s="24">
        <v>0</v>
      </c>
      <c r="K22" s="45" t="s">
        <v>15</v>
      </c>
      <c r="L22" s="45"/>
      <c r="M22" s="45"/>
    </row>
    <row r="23" spans="1:16" x14ac:dyDescent="0.3">
      <c r="A23" s="26"/>
      <c r="B23" s="21" t="s">
        <v>133</v>
      </c>
      <c r="C23" s="46" t="s">
        <v>134</v>
      </c>
      <c r="D23" s="21" t="s">
        <v>43</v>
      </c>
      <c r="E23" s="22">
        <v>42583</v>
      </c>
      <c r="F23" s="24">
        <v>595.67999999999995</v>
      </c>
      <c r="G23" s="24"/>
      <c r="H23" s="24"/>
      <c r="I23" s="36">
        <f t="shared" si="0"/>
        <v>595.67999999999995</v>
      </c>
      <c r="J23" s="24">
        <v>0</v>
      </c>
      <c r="K23" s="45"/>
      <c r="L23" s="45"/>
      <c r="M23" s="45"/>
    </row>
    <row r="24" spans="1:16" x14ac:dyDescent="0.3">
      <c r="A24" s="26"/>
      <c r="B24" s="21" t="s">
        <v>20</v>
      </c>
      <c r="C24" s="21" t="s">
        <v>27</v>
      </c>
      <c r="D24" s="21" t="s">
        <v>43</v>
      </c>
      <c r="E24" s="21" t="s">
        <v>68</v>
      </c>
      <c r="F24" s="24">
        <v>500</v>
      </c>
      <c r="G24" s="24"/>
      <c r="H24" s="24"/>
      <c r="I24" s="36">
        <f t="shared" si="0"/>
        <v>500</v>
      </c>
      <c r="J24" s="24">
        <v>0</v>
      </c>
      <c r="K24" s="45" t="s">
        <v>135</v>
      </c>
      <c r="L24" s="45"/>
      <c r="M24" s="45"/>
    </row>
    <row r="25" spans="1:16" x14ac:dyDescent="0.3">
      <c r="A25" s="26"/>
      <c r="B25" s="21" t="s">
        <v>216</v>
      </c>
      <c r="C25" s="21" t="s">
        <v>217</v>
      </c>
      <c r="D25" s="21" t="s">
        <v>43</v>
      </c>
      <c r="E25" s="55">
        <v>43221</v>
      </c>
      <c r="F25" s="56"/>
      <c r="G25" s="56">
        <v>119</v>
      </c>
      <c r="H25" s="56"/>
      <c r="I25" s="36">
        <f t="shared" si="0"/>
        <v>119</v>
      </c>
      <c r="J25" s="24">
        <v>0</v>
      </c>
      <c r="K25" s="45" t="s">
        <v>225</v>
      </c>
      <c r="L25" s="45"/>
      <c r="M25" s="45"/>
    </row>
    <row r="26" spans="1:16" ht="28.95" x14ac:dyDescent="0.3">
      <c r="B26" s="21" t="s">
        <v>160</v>
      </c>
      <c r="C26" s="46" t="s">
        <v>161</v>
      </c>
      <c r="D26" s="21" t="s">
        <v>43</v>
      </c>
      <c r="E26" s="28" t="s">
        <v>149</v>
      </c>
      <c r="F26" s="57">
        <v>224.08</v>
      </c>
      <c r="G26" s="64"/>
      <c r="H26" s="57"/>
      <c r="I26" s="36">
        <f t="shared" si="0"/>
        <v>224.08</v>
      </c>
      <c r="J26" s="24">
        <v>0</v>
      </c>
      <c r="K26" s="45" t="s">
        <v>162</v>
      </c>
      <c r="L26" s="45"/>
      <c r="M26" s="45"/>
    </row>
    <row r="27" spans="1:16" x14ac:dyDescent="0.3">
      <c r="B27" s="21" t="s">
        <v>218</v>
      </c>
      <c r="C27" s="46" t="s">
        <v>224</v>
      </c>
      <c r="D27" s="21" t="s">
        <v>43</v>
      </c>
      <c r="E27" s="55">
        <v>43221</v>
      </c>
      <c r="F27" s="57"/>
      <c r="G27" s="64">
        <v>119</v>
      </c>
      <c r="H27" s="57"/>
      <c r="I27" s="36">
        <f t="shared" si="0"/>
        <v>119</v>
      </c>
      <c r="J27" s="24"/>
      <c r="K27" s="45" t="s">
        <v>15</v>
      </c>
      <c r="L27" s="45"/>
      <c r="M27" s="45" t="s">
        <v>15</v>
      </c>
      <c r="N27" s="45"/>
    </row>
    <row r="28" spans="1:16" x14ac:dyDescent="0.3">
      <c r="B28" s="21"/>
      <c r="C28" s="46"/>
      <c r="D28" s="21"/>
      <c r="E28" s="28"/>
      <c r="F28" s="57"/>
      <c r="G28" s="64"/>
      <c r="H28" s="57"/>
      <c r="I28" s="36">
        <f t="shared" si="0"/>
        <v>0</v>
      </c>
      <c r="J28" s="24"/>
      <c r="K28" s="45" t="s">
        <v>225</v>
      </c>
      <c r="L28" s="45"/>
      <c r="M28" s="45"/>
    </row>
    <row r="29" spans="1:16" x14ac:dyDescent="0.3">
      <c r="B29" s="21"/>
      <c r="C29" s="46"/>
      <c r="D29" s="21"/>
      <c r="E29" s="28"/>
      <c r="F29" s="57"/>
      <c r="G29" s="64"/>
      <c r="H29" s="57"/>
      <c r="I29" s="36">
        <f t="shared" si="0"/>
        <v>0</v>
      </c>
      <c r="J29" s="24"/>
      <c r="K29" s="45"/>
      <c r="L29" s="45"/>
      <c r="M29" s="45"/>
    </row>
    <row r="30" spans="1:16" x14ac:dyDescent="0.3">
      <c r="B30" s="21"/>
      <c r="C30" s="21"/>
      <c r="D30" s="21"/>
      <c r="E30" s="21"/>
      <c r="F30" s="63"/>
      <c r="G30" s="24"/>
      <c r="H30" s="24"/>
      <c r="I30" s="36">
        <f t="shared" si="0"/>
        <v>0</v>
      </c>
      <c r="J30" s="24"/>
      <c r="K30" s="45"/>
      <c r="L30" s="45"/>
      <c r="M30" s="45"/>
    </row>
    <row r="31" spans="1:16" x14ac:dyDescent="0.3">
      <c r="A31" s="20" t="s">
        <v>111</v>
      </c>
      <c r="B31" s="21" t="s">
        <v>130</v>
      </c>
      <c r="C31" s="21" t="s">
        <v>131</v>
      </c>
      <c r="D31" s="21"/>
      <c r="E31" s="22">
        <v>42064</v>
      </c>
      <c r="F31" s="24">
        <v>8275</v>
      </c>
      <c r="G31" s="24"/>
      <c r="H31" s="24"/>
      <c r="I31" s="36">
        <f t="shared" si="0"/>
        <v>8275</v>
      </c>
      <c r="J31" s="24">
        <v>0</v>
      </c>
      <c r="K31" s="45" t="s">
        <v>144</v>
      </c>
      <c r="L31" s="45"/>
      <c r="M31" s="45"/>
    </row>
    <row r="32" spans="1:16" x14ac:dyDescent="0.3">
      <c r="A32" s="20"/>
      <c r="B32" s="21"/>
      <c r="C32" s="21"/>
      <c r="D32" s="21"/>
      <c r="E32" s="22"/>
      <c r="F32" s="24"/>
      <c r="G32" s="24"/>
      <c r="H32" s="24"/>
      <c r="I32" s="36">
        <f t="shared" si="0"/>
        <v>0</v>
      </c>
      <c r="J32" s="24"/>
      <c r="K32" s="45"/>
      <c r="L32" s="45"/>
      <c r="M32" s="45"/>
    </row>
    <row r="33" spans="1:13" ht="13.5" customHeight="1" x14ac:dyDescent="0.3">
      <c r="A33" s="1" t="s">
        <v>116</v>
      </c>
      <c r="B33" s="21" t="s">
        <v>21</v>
      </c>
      <c r="C33" s="21" t="s">
        <v>30</v>
      </c>
      <c r="D33" s="46" t="s">
        <v>45</v>
      </c>
      <c r="E33" s="21">
        <v>2015</v>
      </c>
      <c r="F33" s="24">
        <v>100</v>
      </c>
      <c r="G33" s="24"/>
      <c r="H33" s="24"/>
      <c r="I33" s="36">
        <f t="shared" si="0"/>
        <v>100</v>
      </c>
      <c r="J33" s="24">
        <v>0</v>
      </c>
      <c r="K33" s="45"/>
      <c r="L33" s="45"/>
      <c r="M33" s="45"/>
    </row>
    <row r="34" spans="1:13" ht="27.75" customHeight="1" x14ac:dyDescent="0.3">
      <c r="B34" s="21" t="s">
        <v>22</v>
      </c>
      <c r="C34" s="21" t="s">
        <v>69</v>
      </c>
      <c r="D34" s="46" t="s">
        <v>45</v>
      </c>
      <c r="E34" s="21" t="s">
        <v>68</v>
      </c>
      <c r="F34" s="24">
        <v>105</v>
      </c>
      <c r="G34" s="24"/>
      <c r="H34" s="24"/>
      <c r="I34" s="36">
        <f t="shared" si="0"/>
        <v>105</v>
      </c>
      <c r="J34" s="24">
        <v>0</v>
      </c>
      <c r="K34" s="45" t="s">
        <v>121</v>
      </c>
      <c r="L34" s="45"/>
      <c r="M34" s="45"/>
    </row>
    <row r="35" spans="1:13" x14ac:dyDescent="0.3">
      <c r="B35" s="58" t="s">
        <v>23</v>
      </c>
      <c r="C35" s="58" t="s">
        <v>24</v>
      </c>
      <c r="D35" s="58" t="s">
        <v>44</v>
      </c>
      <c r="E35" s="58" t="s">
        <v>68</v>
      </c>
      <c r="F35" s="59">
        <v>200</v>
      </c>
      <c r="G35" s="59"/>
      <c r="H35" s="59"/>
      <c r="I35" s="36">
        <f t="shared" si="0"/>
        <v>200</v>
      </c>
      <c r="J35" s="59">
        <v>0</v>
      </c>
      <c r="K35" s="45"/>
      <c r="L35" s="45"/>
      <c r="M35" s="45"/>
    </row>
    <row r="36" spans="1:13" x14ac:dyDescent="0.3">
      <c r="B36" s="21"/>
      <c r="C36" s="21"/>
      <c r="D36" s="21"/>
      <c r="E36" s="21"/>
      <c r="F36" s="24"/>
      <c r="G36" s="24"/>
      <c r="H36" s="24"/>
      <c r="I36" s="36">
        <f t="shared" si="0"/>
        <v>0</v>
      </c>
      <c r="J36" s="21"/>
      <c r="K36" s="45"/>
      <c r="L36" s="45"/>
      <c r="M36" s="45"/>
    </row>
    <row r="37" spans="1:13" x14ac:dyDescent="0.3">
      <c r="B37" s="21" t="s">
        <v>163</v>
      </c>
      <c r="C37" s="21" t="s">
        <v>164</v>
      </c>
      <c r="D37" s="21" t="s">
        <v>45</v>
      </c>
      <c r="E37" s="22">
        <v>42767</v>
      </c>
      <c r="F37" s="24">
        <v>2031.46</v>
      </c>
      <c r="G37" s="24"/>
      <c r="H37" s="24"/>
      <c r="I37" s="36">
        <f t="shared" si="0"/>
        <v>2031.46</v>
      </c>
      <c r="J37" s="21">
        <v>0</v>
      </c>
      <c r="K37" s="45"/>
      <c r="L37" s="45"/>
      <c r="M37" s="45"/>
    </row>
    <row r="38" spans="1:13" x14ac:dyDescent="0.3">
      <c r="B38" s="21" t="s">
        <v>15</v>
      </c>
      <c r="C38" s="21" t="s">
        <v>15</v>
      </c>
      <c r="D38" s="21" t="s">
        <v>15</v>
      </c>
      <c r="E38" s="22" t="s">
        <v>15</v>
      </c>
      <c r="F38" s="24"/>
      <c r="G38" s="24"/>
      <c r="H38" s="24"/>
      <c r="I38" s="36">
        <f t="shared" si="0"/>
        <v>0</v>
      </c>
      <c r="J38" s="21"/>
      <c r="K38" s="45"/>
      <c r="L38" s="45"/>
      <c r="M38" s="45"/>
    </row>
    <row r="39" spans="1:13" x14ac:dyDescent="0.3">
      <c r="B39" s="60" t="s">
        <v>15</v>
      </c>
      <c r="C39" s="60" t="s">
        <v>15</v>
      </c>
      <c r="D39" s="60" t="s">
        <v>15</v>
      </c>
      <c r="E39" s="61" t="s">
        <v>15</v>
      </c>
      <c r="F39" s="62"/>
      <c r="G39" s="62"/>
      <c r="H39" s="62"/>
      <c r="I39" s="18"/>
      <c r="J39" s="60"/>
      <c r="K39" s="45"/>
      <c r="L39" s="45"/>
      <c r="M39" s="45"/>
    </row>
    <row r="40" spans="1:13" x14ac:dyDescent="0.3">
      <c r="B40" t="s">
        <v>15</v>
      </c>
      <c r="E40" s="38" t="s">
        <v>15</v>
      </c>
      <c r="F40" s="17"/>
      <c r="G40" s="17"/>
      <c r="H40" s="17"/>
      <c r="I40" s="17"/>
    </row>
    <row r="41" spans="1:13" x14ac:dyDescent="0.3">
      <c r="F41" s="17"/>
      <c r="G41" s="17"/>
      <c r="H41" s="17"/>
      <c r="I41" s="17"/>
    </row>
    <row r="42" spans="1:13" x14ac:dyDescent="0.3">
      <c r="E42" s="1" t="s">
        <v>110</v>
      </c>
      <c r="F42" s="32">
        <f>SUM(F2:F37)</f>
        <v>14984.630000000001</v>
      </c>
      <c r="G42" s="32">
        <f t="shared" ref="G42:H42" si="1">SUM(G2:G37)</f>
        <v>282</v>
      </c>
      <c r="H42" s="32">
        <f t="shared" si="1"/>
        <v>0</v>
      </c>
      <c r="I42" s="32">
        <f>SUM(I2:I41)</f>
        <v>15266.630000000001</v>
      </c>
      <c r="J42" s="17">
        <f>SUM(J3:J37)</f>
        <v>0</v>
      </c>
    </row>
    <row r="44" spans="1:13" x14ac:dyDescent="0.3">
      <c r="G44" s="42"/>
      <c r="H44" t="s">
        <v>165</v>
      </c>
      <c r="I44" s="42">
        <f>+'Recreation Hall'!I47</f>
        <v>223343.24</v>
      </c>
    </row>
    <row r="45" spans="1:13" ht="18" x14ac:dyDescent="0.35">
      <c r="A45" s="76" t="s">
        <v>232</v>
      </c>
      <c r="B45" s="76"/>
      <c r="C45" s="76"/>
      <c r="H45" t="s">
        <v>166</v>
      </c>
      <c r="I45">
        <f>'Changing rooms'!I11</f>
        <v>71693.22</v>
      </c>
    </row>
    <row r="46" spans="1:13" x14ac:dyDescent="0.3">
      <c r="G46" s="8"/>
      <c r="H46" t="s">
        <v>167</v>
      </c>
      <c r="I46" s="8">
        <f>'Around the Parish'!I19</f>
        <v>29991</v>
      </c>
    </row>
    <row r="47" spans="1:13" ht="23.4" x14ac:dyDescent="0.45">
      <c r="A47" s="75" t="s">
        <v>231</v>
      </c>
      <c r="H47" t="s">
        <v>168</v>
      </c>
      <c r="I47" s="8">
        <f>Museum!I5</f>
        <v>1</v>
      </c>
    </row>
    <row r="49" spans="7:16" ht="18.600000000000001" thickBot="1" x14ac:dyDescent="0.4">
      <c r="G49" s="53"/>
      <c r="H49" s="1" t="s">
        <v>230</v>
      </c>
      <c r="I49" s="74">
        <f>SUM(I42:I47)</f>
        <v>340295.08999999997</v>
      </c>
      <c r="K49" s="45" t="s">
        <v>15</v>
      </c>
      <c r="L49" s="45"/>
      <c r="M49" s="45"/>
      <c r="N49" s="45"/>
      <c r="O49" s="45"/>
      <c r="P49" s="45"/>
    </row>
    <row r="50" spans="7:16" ht="15" thickTop="1" x14ac:dyDescent="0.3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opLeftCell="A19" workbookViewId="0">
      <selection activeCell="G32" sqref="G32"/>
    </sheetView>
  </sheetViews>
  <sheetFormatPr defaultRowHeight="14.4" x14ac:dyDescent="0.3"/>
  <cols>
    <col min="1" max="1" width="23.33203125" customWidth="1"/>
    <col min="2" max="2" width="17.44140625" customWidth="1"/>
    <col min="3" max="3" width="18" customWidth="1"/>
    <col min="4" max="4" width="18.6640625" customWidth="1"/>
    <col min="5" max="5" width="17" customWidth="1"/>
    <col min="6" max="9" width="15.109375" customWidth="1"/>
    <col min="10" max="10" width="16.109375" customWidth="1"/>
    <col min="11" max="11" width="10.33203125" customWidth="1"/>
  </cols>
  <sheetData>
    <row r="1" spans="1:18" x14ac:dyDescent="0.3">
      <c r="A1" s="2" t="s">
        <v>5</v>
      </c>
      <c r="B1" s="2" t="s">
        <v>0</v>
      </c>
      <c r="C1" s="2" t="s">
        <v>1</v>
      </c>
      <c r="D1" s="2" t="s">
        <v>10</v>
      </c>
      <c r="E1" s="2" t="s">
        <v>2</v>
      </c>
      <c r="F1" s="2" t="s">
        <v>219</v>
      </c>
      <c r="G1" s="2" t="s">
        <v>220</v>
      </c>
      <c r="H1" s="2" t="s">
        <v>221</v>
      </c>
      <c r="I1" s="65" t="s">
        <v>222</v>
      </c>
      <c r="J1" s="2" t="s">
        <v>3</v>
      </c>
    </row>
    <row r="2" spans="1:18" x14ac:dyDescent="0.3">
      <c r="A2" s="9" t="s">
        <v>92</v>
      </c>
      <c r="B2" s="10" t="s">
        <v>93</v>
      </c>
      <c r="C2" s="10" t="s">
        <v>104</v>
      </c>
      <c r="D2" s="10" t="s">
        <v>93</v>
      </c>
      <c r="E2" s="29">
        <v>2004</v>
      </c>
      <c r="F2" s="33">
        <v>90000</v>
      </c>
      <c r="G2" s="33"/>
      <c r="H2" s="33"/>
      <c r="I2" s="67">
        <f>SUM(F2:H2)</f>
        <v>90000</v>
      </c>
      <c r="J2" s="27" t="s">
        <v>68</v>
      </c>
      <c r="K2" t="s">
        <v>141</v>
      </c>
    </row>
    <row r="3" spans="1:18" x14ac:dyDescent="0.3">
      <c r="A3" s="9" t="s">
        <v>92</v>
      </c>
      <c r="B3" s="10" t="s">
        <v>151</v>
      </c>
      <c r="C3" s="10" t="s">
        <v>152</v>
      </c>
      <c r="D3" s="10" t="s">
        <v>153</v>
      </c>
      <c r="E3" s="29" t="s">
        <v>68</v>
      </c>
      <c r="F3" s="33">
        <v>1</v>
      </c>
      <c r="G3" s="33"/>
      <c r="H3" s="33"/>
      <c r="I3" s="67">
        <f t="shared" ref="I3:I44" si="0">SUM(F3:H3)</f>
        <v>1</v>
      </c>
      <c r="J3" s="27" t="s">
        <v>68</v>
      </c>
      <c r="K3" t="s">
        <v>150</v>
      </c>
    </row>
    <row r="4" spans="1:18" x14ac:dyDescent="0.3">
      <c r="A4" s="9"/>
      <c r="B4" s="10"/>
      <c r="C4" s="10"/>
      <c r="D4" s="10"/>
      <c r="E4" s="29"/>
      <c r="F4" s="33"/>
      <c r="G4" s="33"/>
      <c r="H4" s="33"/>
      <c r="I4" s="67">
        <f t="shared" si="0"/>
        <v>0</v>
      </c>
      <c r="J4" s="27"/>
    </row>
    <row r="5" spans="1:18" ht="28.95" x14ac:dyDescent="0.3">
      <c r="A5" s="44" t="s">
        <v>180</v>
      </c>
      <c r="B5" s="10" t="s">
        <v>181</v>
      </c>
      <c r="C5" s="50" t="s">
        <v>195</v>
      </c>
      <c r="D5" s="10" t="s">
        <v>93</v>
      </c>
      <c r="E5" s="29" t="s">
        <v>68</v>
      </c>
      <c r="F5" s="35">
        <v>8000</v>
      </c>
      <c r="G5" s="35"/>
      <c r="H5" s="35"/>
      <c r="I5" s="67">
        <f t="shared" si="0"/>
        <v>8000</v>
      </c>
      <c r="J5" s="27" t="s">
        <v>68</v>
      </c>
      <c r="K5" s="45"/>
      <c r="L5" s="45"/>
      <c r="M5" s="45"/>
      <c r="N5" s="45"/>
      <c r="O5" s="45"/>
    </row>
    <row r="6" spans="1:18" x14ac:dyDescent="0.3">
      <c r="A6" s="9"/>
      <c r="B6" s="10"/>
      <c r="C6" s="10"/>
      <c r="D6" s="10"/>
      <c r="E6" s="29"/>
      <c r="F6" s="33"/>
      <c r="G6" s="33"/>
      <c r="H6" s="33"/>
      <c r="I6" s="67">
        <f t="shared" si="0"/>
        <v>0</v>
      </c>
      <c r="J6" s="27"/>
      <c r="K6" s="45"/>
      <c r="L6" s="45"/>
      <c r="M6" s="45"/>
      <c r="N6" s="45"/>
      <c r="O6" s="45"/>
    </row>
    <row r="7" spans="1:18" x14ac:dyDescent="0.3">
      <c r="A7" s="1" t="s">
        <v>46</v>
      </c>
      <c r="B7" s="3" t="s">
        <v>47</v>
      </c>
      <c r="C7" s="5" t="s">
        <v>48</v>
      </c>
      <c r="D7" s="3" t="s">
        <v>49</v>
      </c>
      <c r="E7" s="10">
        <v>2004</v>
      </c>
      <c r="F7" s="7">
        <v>1000</v>
      </c>
      <c r="G7" s="7"/>
      <c r="H7" s="7"/>
      <c r="I7" s="67">
        <f t="shared" si="0"/>
        <v>1000</v>
      </c>
      <c r="J7" s="7">
        <v>0</v>
      </c>
      <c r="K7" s="45"/>
      <c r="L7" s="45"/>
      <c r="M7" s="45"/>
      <c r="N7" s="45"/>
      <c r="O7" s="45"/>
    </row>
    <row r="8" spans="1:18" x14ac:dyDescent="0.3">
      <c r="B8" s="3" t="s">
        <v>50</v>
      </c>
      <c r="C8" s="5" t="s">
        <v>51</v>
      </c>
      <c r="D8" s="3" t="s">
        <v>52</v>
      </c>
      <c r="E8" s="10">
        <v>2004</v>
      </c>
      <c r="F8" s="7">
        <v>150</v>
      </c>
      <c r="G8" s="7"/>
      <c r="H8" s="7"/>
      <c r="I8" s="67">
        <f t="shared" si="0"/>
        <v>150</v>
      </c>
      <c r="J8" s="7">
        <v>0</v>
      </c>
      <c r="K8" s="45"/>
      <c r="L8" s="45"/>
      <c r="M8" s="45"/>
      <c r="N8" s="45"/>
      <c r="O8" s="45"/>
    </row>
    <row r="9" spans="1:18" x14ac:dyDescent="0.3">
      <c r="B9" s="3" t="s">
        <v>53</v>
      </c>
      <c r="C9" s="5" t="s">
        <v>54</v>
      </c>
      <c r="D9" s="3" t="s">
        <v>52</v>
      </c>
      <c r="E9" s="10">
        <v>2004</v>
      </c>
      <c r="F9" s="7">
        <v>150</v>
      </c>
      <c r="G9" s="7"/>
      <c r="H9" s="7"/>
      <c r="I9" s="67">
        <f t="shared" si="0"/>
        <v>150</v>
      </c>
      <c r="J9" s="7">
        <v>0</v>
      </c>
    </row>
    <row r="10" spans="1:18" x14ac:dyDescent="0.3">
      <c r="B10" s="3"/>
      <c r="C10" s="5"/>
      <c r="D10" s="3"/>
      <c r="E10" s="3" t="s">
        <v>15</v>
      </c>
      <c r="F10" s="7"/>
      <c r="G10" s="7"/>
      <c r="H10" s="7"/>
      <c r="I10" s="67">
        <f t="shared" si="0"/>
        <v>0</v>
      </c>
      <c r="J10" s="7"/>
    </row>
    <row r="11" spans="1:18" x14ac:dyDescent="0.3">
      <c r="A11" s="1" t="s">
        <v>57</v>
      </c>
      <c r="B11" s="3" t="s">
        <v>58</v>
      </c>
      <c r="C11" s="5" t="s">
        <v>56</v>
      </c>
      <c r="D11" s="3" t="s">
        <v>59</v>
      </c>
      <c r="E11" s="10">
        <v>2004</v>
      </c>
      <c r="F11" s="7">
        <v>140</v>
      </c>
      <c r="G11" s="7"/>
      <c r="H11" s="7"/>
      <c r="I11" s="67">
        <f t="shared" si="0"/>
        <v>140</v>
      </c>
      <c r="J11" s="7">
        <v>0</v>
      </c>
      <c r="K11" t="s">
        <v>122</v>
      </c>
      <c r="L11" s="45" t="s">
        <v>15</v>
      </c>
      <c r="M11" s="45"/>
      <c r="N11" s="45"/>
      <c r="O11" s="45"/>
      <c r="P11" s="45"/>
      <c r="Q11" s="45"/>
      <c r="R11" s="45"/>
    </row>
    <row r="12" spans="1:18" x14ac:dyDescent="0.3">
      <c r="A12" s="1"/>
      <c r="B12" s="3"/>
      <c r="C12" s="5"/>
      <c r="D12" s="3"/>
      <c r="E12" s="10"/>
      <c r="F12" s="7"/>
      <c r="G12" s="7"/>
      <c r="H12" s="7"/>
      <c r="I12" s="67">
        <f t="shared" si="0"/>
        <v>0</v>
      </c>
      <c r="J12" s="7"/>
      <c r="L12" s="45"/>
      <c r="M12" s="45"/>
      <c r="N12" s="45"/>
      <c r="O12" s="45"/>
      <c r="P12" s="45"/>
      <c r="Q12" s="45"/>
      <c r="R12" s="45"/>
    </row>
    <row r="13" spans="1:18" x14ac:dyDescent="0.3">
      <c r="A13" s="1"/>
      <c r="B13" s="3" t="s">
        <v>192</v>
      </c>
      <c r="C13" s="5" t="s">
        <v>193</v>
      </c>
      <c r="D13" s="3" t="s">
        <v>59</v>
      </c>
      <c r="E13" s="49">
        <v>43070</v>
      </c>
      <c r="F13" s="7">
        <v>30</v>
      </c>
      <c r="G13" s="7"/>
      <c r="H13" s="7"/>
      <c r="I13" s="67">
        <f t="shared" si="0"/>
        <v>30</v>
      </c>
      <c r="J13" s="7">
        <v>0</v>
      </c>
      <c r="K13" s="45"/>
      <c r="L13" s="45"/>
      <c r="M13" s="45"/>
      <c r="N13" s="45"/>
      <c r="O13" s="45"/>
      <c r="P13" s="45"/>
      <c r="Q13" s="45"/>
      <c r="R13" s="45"/>
    </row>
    <row r="14" spans="1:18" x14ac:dyDescent="0.3">
      <c r="A14" s="1"/>
      <c r="B14" s="3"/>
      <c r="C14" s="5"/>
      <c r="D14" s="3"/>
      <c r="E14" s="3" t="s">
        <v>15</v>
      </c>
      <c r="F14" s="7"/>
      <c r="G14" s="7"/>
      <c r="H14" s="7"/>
      <c r="I14" s="67">
        <f t="shared" si="0"/>
        <v>0</v>
      </c>
      <c r="J14" s="7"/>
      <c r="K14" s="45"/>
      <c r="L14" s="45"/>
      <c r="M14" s="45"/>
      <c r="N14" s="45"/>
      <c r="O14" s="45"/>
      <c r="P14" s="45"/>
      <c r="Q14" s="45"/>
      <c r="R14" s="45"/>
    </row>
    <row r="15" spans="1:18" x14ac:dyDescent="0.3">
      <c r="A15" s="48" t="s">
        <v>15</v>
      </c>
      <c r="B15" s="3" t="s">
        <v>169</v>
      </c>
      <c r="C15" s="5" t="s">
        <v>190</v>
      </c>
      <c r="D15" s="3" t="s">
        <v>191</v>
      </c>
      <c r="E15" s="6">
        <v>43070</v>
      </c>
      <c r="F15" s="81">
        <v>931.03</v>
      </c>
      <c r="G15" s="7">
        <v>186.21</v>
      </c>
      <c r="H15" s="7"/>
      <c r="I15" s="67">
        <f t="shared" si="0"/>
        <v>1117.24</v>
      </c>
      <c r="J15" s="7">
        <v>0</v>
      </c>
      <c r="K15" s="45"/>
      <c r="L15" s="45"/>
      <c r="M15" s="45"/>
      <c r="N15" s="45"/>
      <c r="O15" s="45"/>
      <c r="P15" s="45"/>
      <c r="Q15" s="45"/>
      <c r="R15" s="45"/>
    </row>
    <row r="16" spans="1:18" x14ac:dyDescent="0.3">
      <c r="A16" s="1"/>
      <c r="B16" s="3"/>
      <c r="C16" s="5"/>
      <c r="D16" s="3"/>
      <c r="E16" s="3"/>
      <c r="F16" s="7"/>
      <c r="G16" s="7"/>
      <c r="H16" s="7"/>
      <c r="I16" s="67">
        <f t="shared" si="0"/>
        <v>0</v>
      </c>
      <c r="J16" s="7"/>
    </row>
    <row r="17" spans="1:15" ht="16.5" customHeight="1" x14ac:dyDescent="0.3">
      <c r="A17" s="1" t="s">
        <v>60</v>
      </c>
      <c r="B17" s="3" t="s">
        <v>154</v>
      </c>
      <c r="C17" s="5" t="s">
        <v>61</v>
      </c>
      <c r="D17" s="3" t="s">
        <v>59</v>
      </c>
      <c r="E17" s="10">
        <v>2004</v>
      </c>
      <c r="F17" s="7">
        <v>360</v>
      </c>
      <c r="G17" s="7"/>
      <c r="H17" s="7"/>
      <c r="I17" s="67">
        <f t="shared" si="0"/>
        <v>360</v>
      </c>
      <c r="J17" s="7">
        <v>0</v>
      </c>
      <c r="K17" t="s">
        <v>118</v>
      </c>
    </row>
    <row r="18" spans="1:15" x14ac:dyDescent="0.3">
      <c r="A18" s="13" t="s">
        <v>62</v>
      </c>
      <c r="B18" s="14"/>
      <c r="C18" s="15"/>
      <c r="D18" s="14"/>
      <c r="E18" s="14"/>
      <c r="F18" s="34"/>
      <c r="G18" s="34"/>
      <c r="H18" s="34"/>
      <c r="I18" s="67">
        <f t="shared" si="0"/>
        <v>0</v>
      </c>
      <c r="J18" s="7"/>
    </row>
    <row r="19" spans="1:15" x14ac:dyDescent="0.3">
      <c r="A19" s="1" t="s">
        <v>63</v>
      </c>
      <c r="B19" s="3" t="s">
        <v>155</v>
      </c>
      <c r="C19" s="5" t="s">
        <v>61</v>
      </c>
      <c r="D19" s="3" t="s">
        <v>59</v>
      </c>
      <c r="E19" s="3">
        <v>2004</v>
      </c>
      <c r="F19" s="7">
        <v>200</v>
      </c>
      <c r="G19" s="7"/>
      <c r="H19" s="7"/>
      <c r="I19" s="67">
        <f t="shared" si="0"/>
        <v>200</v>
      </c>
      <c r="J19" s="7">
        <v>0</v>
      </c>
    </row>
    <row r="20" spans="1:15" x14ac:dyDescent="0.3">
      <c r="A20" s="1"/>
      <c r="B20" s="3"/>
      <c r="C20" s="5"/>
      <c r="D20" s="3"/>
      <c r="E20" s="3" t="s">
        <v>15</v>
      </c>
      <c r="F20" s="7"/>
      <c r="G20" s="7"/>
      <c r="H20" s="7"/>
      <c r="I20" s="67">
        <f t="shared" si="0"/>
        <v>0</v>
      </c>
      <c r="J20" s="7"/>
    </row>
    <row r="21" spans="1:15" x14ac:dyDescent="0.3">
      <c r="A21" s="1" t="s">
        <v>64</v>
      </c>
      <c r="B21" s="3" t="s">
        <v>65</v>
      </c>
      <c r="C21" s="5" t="s">
        <v>145</v>
      </c>
      <c r="D21" s="3" t="s">
        <v>66</v>
      </c>
      <c r="E21" s="6">
        <v>2011</v>
      </c>
      <c r="F21" s="35">
        <v>695</v>
      </c>
      <c r="G21" s="35"/>
      <c r="H21" s="35"/>
      <c r="I21" s="67">
        <f t="shared" si="0"/>
        <v>695</v>
      </c>
      <c r="J21" s="7">
        <v>0</v>
      </c>
      <c r="K21" t="s">
        <v>189</v>
      </c>
    </row>
    <row r="22" spans="1:15" x14ac:dyDescent="0.3">
      <c r="A22" s="1"/>
      <c r="B22" s="3"/>
      <c r="C22" s="5"/>
      <c r="D22" s="3"/>
      <c r="E22" s="6"/>
      <c r="F22" s="35"/>
      <c r="G22" s="35"/>
      <c r="H22" s="35"/>
      <c r="I22" s="67">
        <f t="shared" si="0"/>
        <v>0</v>
      </c>
      <c r="J22" s="7"/>
    </row>
    <row r="23" spans="1:15" x14ac:dyDescent="0.3">
      <c r="A23" s="1"/>
      <c r="B23" s="3" t="s">
        <v>15</v>
      </c>
      <c r="C23" s="3"/>
      <c r="D23" s="3"/>
      <c r="E23" s="6"/>
      <c r="F23" s="35"/>
      <c r="G23" s="35"/>
      <c r="H23" s="35"/>
      <c r="I23" s="67">
        <f t="shared" si="0"/>
        <v>0</v>
      </c>
      <c r="J23" s="7"/>
    </row>
    <row r="24" spans="1:15" ht="15" x14ac:dyDescent="0.25">
      <c r="B24" s="3"/>
      <c r="C24" s="3"/>
      <c r="D24" s="3"/>
      <c r="E24" s="3" t="s">
        <v>15</v>
      </c>
      <c r="F24" s="7" t="s">
        <v>15</v>
      </c>
      <c r="G24" s="7"/>
      <c r="H24" s="7"/>
      <c r="I24" s="67">
        <f t="shared" si="0"/>
        <v>0</v>
      </c>
      <c r="J24" s="7"/>
    </row>
    <row r="25" spans="1:15" x14ac:dyDescent="0.3">
      <c r="A25" s="11" t="s">
        <v>106</v>
      </c>
      <c r="B25" s="3"/>
      <c r="C25" s="3"/>
      <c r="D25" s="3"/>
      <c r="E25" s="3">
        <v>2004</v>
      </c>
      <c r="F25" s="7"/>
      <c r="G25" s="7"/>
      <c r="H25" s="7"/>
      <c r="I25" s="67">
        <f t="shared" si="0"/>
        <v>0</v>
      </c>
      <c r="J25" s="7">
        <v>0</v>
      </c>
      <c r="K25" t="s">
        <v>108</v>
      </c>
    </row>
    <row r="26" spans="1:15" ht="15" x14ac:dyDescent="0.25">
      <c r="B26" s="3"/>
      <c r="C26" s="3"/>
      <c r="D26" s="3"/>
      <c r="E26" s="3" t="s">
        <v>15</v>
      </c>
      <c r="F26" s="7"/>
      <c r="G26" s="7"/>
      <c r="H26" s="7"/>
      <c r="I26" s="67">
        <f t="shared" si="0"/>
        <v>0</v>
      </c>
      <c r="J26" s="7"/>
    </row>
    <row r="27" spans="1:15" x14ac:dyDescent="0.3">
      <c r="A27" s="11" t="s">
        <v>107</v>
      </c>
      <c r="B27" s="3"/>
      <c r="C27" s="3"/>
      <c r="D27" s="3"/>
      <c r="E27" s="3">
        <v>2004</v>
      </c>
      <c r="F27" s="7"/>
      <c r="G27" s="7"/>
      <c r="H27" s="7"/>
      <c r="I27" s="67">
        <f t="shared" si="0"/>
        <v>0</v>
      </c>
      <c r="J27" s="7">
        <v>0</v>
      </c>
      <c r="K27" t="s">
        <v>108</v>
      </c>
    </row>
    <row r="28" spans="1:15" ht="15" x14ac:dyDescent="0.25">
      <c r="B28" s="3"/>
      <c r="C28" s="3"/>
      <c r="D28" s="3"/>
      <c r="E28" s="3">
        <v>2004</v>
      </c>
      <c r="F28" s="7"/>
      <c r="G28" s="7"/>
      <c r="H28" s="7"/>
      <c r="I28" s="67">
        <f t="shared" si="0"/>
        <v>0</v>
      </c>
      <c r="J28" s="7"/>
    </row>
    <row r="29" spans="1:15" x14ac:dyDescent="0.3">
      <c r="A29" s="43" t="s">
        <v>67</v>
      </c>
      <c r="B29" s="40"/>
      <c r="C29" s="40"/>
      <c r="D29" s="3"/>
      <c r="E29" s="3">
        <v>2004</v>
      </c>
      <c r="F29" s="7"/>
      <c r="G29" s="7"/>
      <c r="H29" s="7"/>
      <c r="I29" s="67">
        <f t="shared" si="0"/>
        <v>0</v>
      </c>
      <c r="J29" s="7">
        <v>0</v>
      </c>
      <c r="K29" t="s">
        <v>108</v>
      </c>
    </row>
    <row r="30" spans="1:15" ht="15" x14ac:dyDescent="0.25">
      <c r="A30" s="26"/>
      <c r="D30" s="40"/>
      <c r="E30" s="40"/>
      <c r="F30" s="41"/>
      <c r="G30" s="41"/>
      <c r="H30" s="41"/>
      <c r="I30" s="67">
        <f t="shared" si="0"/>
        <v>0</v>
      </c>
      <c r="J30" s="41"/>
      <c r="K30" s="9"/>
    </row>
    <row r="31" spans="1:15" ht="15" x14ac:dyDescent="0.25">
      <c r="A31" s="26" t="s">
        <v>170</v>
      </c>
      <c r="B31" s="3" t="s">
        <v>171</v>
      </c>
      <c r="C31" s="47" t="s">
        <v>188</v>
      </c>
      <c r="D31" s="3" t="s">
        <v>59</v>
      </c>
      <c r="E31" s="3">
        <v>2014</v>
      </c>
      <c r="F31" s="7">
        <v>7795.35</v>
      </c>
      <c r="G31" s="7">
        <f>25000-7795.35</f>
        <v>17204.650000000001</v>
      </c>
      <c r="H31" s="7"/>
      <c r="I31" s="67">
        <f t="shared" si="0"/>
        <v>25000</v>
      </c>
      <c r="J31" s="7">
        <v>0</v>
      </c>
      <c r="K31" s="45"/>
      <c r="L31" s="45"/>
      <c r="M31" s="45"/>
      <c r="N31" s="45"/>
      <c r="O31" s="45"/>
    </row>
    <row r="32" spans="1:15" ht="15" x14ac:dyDescent="0.25">
      <c r="A32" s="26"/>
      <c r="B32" s="3"/>
      <c r="C32" s="3"/>
      <c r="D32" s="3"/>
      <c r="E32" s="3"/>
      <c r="F32" s="7"/>
      <c r="G32" s="7"/>
      <c r="H32" s="7"/>
      <c r="I32" s="67">
        <f t="shared" si="0"/>
        <v>0</v>
      </c>
      <c r="J32" s="7"/>
      <c r="K32" s="45"/>
      <c r="L32" s="45"/>
      <c r="M32" s="45"/>
      <c r="N32" s="45"/>
      <c r="O32" s="45"/>
    </row>
    <row r="33" spans="1:16" ht="15" x14ac:dyDescent="0.25">
      <c r="A33" s="26"/>
      <c r="B33" s="3" t="s">
        <v>176</v>
      </c>
      <c r="C33" s="3" t="s">
        <v>177</v>
      </c>
      <c r="D33" s="3" t="s">
        <v>59</v>
      </c>
      <c r="E33" s="3">
        <v>2014</v>
      </c>
      <c r="F33" s="7"/>
      <c r="G33" s="7">
        <v>80000</v>
      </c>
      <c r="H33" s="7"/>
      <c r="I33" s="67">
        <f t="shared" si="0"/>
        <v>80000</v>
      </c>
      <c r="J33" s="7">
        <v>0</v>
      </c>
      <c r="K33" s="45"/>
      <c r="L33" s="45"/>
      <c r="M33" s="45"/>
      <c r="N33" s="45"/>
      <c r="O33" s="45"/>
    </row>
    <row r="34" spans="1:16" ht="15" x14ac:dyDescent="0.25">
      <c r="A34" s="26"/>
      <c r="B34" s="3"/>
      <c r="C34" s="3"/>
      <c r="D34" s="3"/>
      <c r="E34" s="3"/>
      <c r="F34" s="7"/>
      <c r="G34" s="7"/>
      <c r="H34" s="7"/>
      <c r="I34" s="67">
        <f t="shared" si="0"/>
        <v>0</v>
      </c>
      <c r="J34" s="7"/>
      <c r="K34" s="45"/>
      <c r="L34" s="45"/>
      <c r="M34" s="45"/>
      <c r="N34" s="45"/>
      <c r="O34" s="45"/>
    </row>
    <row r="35" spans="1:16" ht="15" x14ac:dyDescent="0.25">
      <c r="A35" s="26"/>
      <c r="B35" s="3" t="s">
        <v>172</v>
      </c>
      <c r="C35" s="3" t="s">
        <v>178</v>
      </c>
      <c r="D35" s="3" t="s">
        <v>59</v>
      </c>
      <c r="E35" s="3">
        <v>2014</v>
      </c>
      <c r="F35" s="7"/>
      <c r="G35" s="7">
        <v>14000</v>
      </c>
      <c r="H35" s="7"/>
      <c r="I35" s="67">
        <f t="shared" si="0"/>
        <v>14000</v>
      </c>
      <c r="J35" s="7">
        <v>0</v>
      </c>
      <c r="K35" s="45"/>
      <c r="L35" s="45"/>
      <c r="M35" s="45"/>
      <c r="N35" s="45"/>
      <c r="O35" s="45"/>
    </row>
    <row r="36" spans="1:16" ht="15" x14ac:dyDescent="0.25">
      <c r="B36" s="3"/>
      <c r="C36" s="3"/>
      <c r="D36" s="3"/>
      <c r="E36" s="3"/>
      <c r="F36" s="3"/>
      <c r="G36" s="3"/>
      <c r="H36" s="3"/>
      <c r="I36" s="67">
        <f t="shared" si="0"/>
        <v>0</v>
      </c>
      <c r="J36" s="3"/>
      <c r="K36" s="45"/>
      <c r="L36" s="45"/>
      <c r="M36" s="45"/>
      <c r="N36" s="45"/>
      <c r="O36" s="45"/>
    </row>
    <row r="37" spans="1:16" ht="15" x14ac:dyDescent="0.25">
      <c r="B37" s="3" t="s">
        <v>173</v>
      </c>
      <c r="C37" s="3" t="s">
        <v>179</v>
      </c>
      <c r="D37" s="3" t="s">
        <v>59</v>
      </c>
      <c r="E37" s="3">
        <v>2014</v>
      </c>
      <c r="F37" s="7"/>
      <c r="G37" s="7">
        <v>1500</v>
      </c>
      <c r="H37" s="7"/>
      <c r="I37" s="67">
        <f t="shared" si="0"/>
        <v>1500</v>
      </c>
      <c r="J37" s="7">
        <v>0</v>
      </c>
      <c r="K37" s="45"/>
      <c r="L37" s="45"/>
      <c r="M37" s="45"/>
      <c r="N37" s="45"/>
      <c r="O37" s="45"/>
    </row>
    <row r="38" spans="1:16" ht="15" x14ac:dyDescent="0.25">
      <c r="B38" s="3"/>
      <c r="C38" s="3"/>
      <c r="D38" s="3"/>
      <c r="E38" s="3"/>
      <c r="F38" s="7"/>
      <c r="G38" s="7"/>
      <c r="H38" s="7"/>
      <c r="I38" s="67">
        <f t="shared" si="0"/>
        <v>0</v>
      </c>
      <c r="J38" s="3"/>
      <c r="K38" s="45"/>
      <c r="L38" s="45"/>
      <c r="M38" s="45"/>
      <c r="N38" s="45"/>
      <c r="O38" s="45"/>
    </row>
    <row r="39" spans="1:16" ht="15" x14ac:dyDescent="0.25">
      <c r="A39" s="1" t="s">
        <v>174</v>
      </c>
      <c r="D39" s="3"/>
      <c r="E39" s="3"/>
      <c r="F39" s="7"/>
      <c r="G39" s="7"/>
      <c r="H39" s="7"/>
      <c r="I39" s="67">
        <f t="shared" si="0"/>
        <v>0</v>
      </c>
      <c r="J39" s="3"/>
      <c r="K39" s="45"/>
      <c r="L39" s="45"/>
      <c r="M39" s="45"/>
      <c r="N39" s="45"/>
      <c r="O39" s="45"/>
    </row>
    <row r="40" spans="1:16" ht="15" x14ac:dyDescent="0.25">
      <c r="D40" s="3"/>
      <c r="E40" s="3"/>
      <c r="F40" s="7"/>
      <c r="G40" s="7"/>
      <c r="H40" s="7"/>
      <c r="I40" s="67">
        <f t="shared" si="0"/>
        <v>0</v>
      </c>
      <c r="J40" s="3"/>
      <c r="K40" s="45"/>
      <c r="L40" s="45"/>
      <c r="M40" s="45"/>
      <c r="N40" s="45"/>
      <c r="O40" s="45"/>
    </row>
    <row r="41" spans="1:16" x14ac:dyDescent="0.3">
      <c r="A41" s="1" t="s">
        <v>106</v>
      </c>
      <c r="B41" s="3" t="s">
        <v>194</v>
      </c>
      <c r="C41" s="5"/>
      <c r="D41" s="3" t="s">
        <v>59</v>
      </c>
      <c r="E41" s="3">
        <v>2004</v>
      </c>
      <c r="F41" s="7">
        <v>0</v>
      </c>
      <c r="G41" s="7"/>
      <c r="H41" s="7"/>
      <c r="I41" s="67">
        <f t="shared" si="0"/>
        <v>0</v>
      </c>
      <c r="J41" s="7">
        <v>0</v>
      </c>
      <c r="K41" s="45" t="s">
        <v>189</v>
      </c>
      <c r="L41" s="45"/>
      <c r="M41" s="45"/>
      <c r="N41" s="45"/>
      <c r="O41" s="45"/>
    </row>
    <row r="42" spans="1:16" x14ac:dyDescent="0.3">
      <c r="A42" s="1" t="s">
        <v>107</v>
      </c>
      <c r="B42" s="3" t="s">
        <v>15</v>
      </c>
      <c r="C42" s="3"/>
      <c r="D42" s="3" t="s">
        <v>59</v>
      </c>
      <c r="E42" s="3">
        <v>2004</v>
      </c>
      <c r="F42" s="7">
        <v>0</v>
      </c>
      <c r="G42" s="7"/>
      <c r="H42" s="7"/>
      <c r="I42" s="67">
        <f t="shared" si="0"/>
        <v>0</v>
      </c>
      <c r="J42" s="7">
        <v>0</v>
      </c>
      <c r="K42" s="45" t="s">
        <v>189</v>
      </c>
      <c r="L42" s="45"/>
      <c r="M42" s="45"/>
      <c r="N42" s="45"/>
      <c r="O42" s="45"/>
    </row>
    <row r="43" spans="1:16" x14ac:dyDescent="0.3">
      <c r="B43" s="3"/>
      <c r="C43" s="3"/>
      <c r="D43" s="3"/>
      <c r="E43" s="3"/>
      <c r="F43" s="3"/>
      <c r="G43" s="3"/>
      <c r="H43" s="3"/>
      <c r="I43" s="67">
        <f t="shared" si="0"/>
        <v>0</v>
      </c>
      <c r="J43" s="24"/>
      <c r="K43" s="45" t="s">
        <v>15</v>
      </c>
    </row>
    <row r="44" spans="1:16" x14ac:dyDescent="0.3">
      <c r="A44" s="1" t="s">
        <v>15</v>
      </c>
      <c r="B44" s="12" t="s">
        <v>175</v>
      </c>
      <c r="C44" s="12" t="s">
        <v>48</v>
      </c>
      <c r="D44" s="12" t="s">
        <v>49</v>
      </c>
      <c r="E44" s="12"/>
      <c r="F44" s="18"/>
      <c r="G44" s="18">
        <v>1000</v>
      </c>
      <c r="H44" s="18"/>
      <c r="I44" s="67">
        <f t="shared" si="0"/>
        <v>1000</v>
      </c>
      <c r="J44" s="18">
        <v>0</v>
      </c>
      <c r="K44" s="45" t="s">
        <v>15</v>
      </c>
      <c r="L44" s="45"/>
      <c r="M44" s="45"/>
      <c r="N44" s="45"/>
      <c r="O44" s="45"/>
      <c r="P44" t="s">
        <v>15</v>
      </c>
    </row>
    <row r="47" spans="1:16" x14ac:dyDescent="0.3">
      <c r="E47" s="1" t="s">
        <v>110</v>
      </c>
      <c r="F47" s="32">
        <f>SUM(F2:F46)</f>
        <v>109452.38</v>
      </c>
      <c r="G47" s="32">
        <f t="shared" ref="G47:H47" si="1">SUM(G2:G46)</f>
        <v>113890.86</v>
      </c>
      <c r="H47" s="32">
        <f t="shared" si="1"/>
        <v>0</v>
      </c>
      <c r="I47" s="32">
        <f>SUM(I2:I46)</f>
        <v>223343.24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F11" sqref="F11"/>
    </sheetView>
  </sheetViews>
  <sheetFormatPr defaultRowHeight="14.4" x14ac:dyDescent="0.3"/>
  <cols>
    <col min="1" max="1" width="18" customWidth="1"/>
    <col min="2" max="2" width="22.109375" customWidth="1"/>
    <col min="3" max="3" width="20.5546875" customWidth="1"/>
    <col min="4" max="4" width="18.44140625" customWidth="1"/>
    <col min="5" max="5" width="16.109375" customWidth="1"/>
    <col min="6" max="8" width="14.33203125" customWidth="1"/>
    <col min="9" max="9" width="16" customWidth="1"/>
    <col min="10" max="10" width="14.109375" customWidth="1"/>
  </cols>
  <sheetData>
    <row r="1" spans="1:11" x14ac:dyDescent="0.3">
      <c r="A1" s="2" t="s">
        <v>5</v>
      </c>
      <c r="B1" s="2" t="s">
        <v>0</v>
      </c>
      <c r="C1" s="2" t="s">
        <v>1</v>
      </c>
      <c r="D1" s="2" t="s">
        <v>10</v>
      </c>
      <c r="E1" s="2" t="s">
        <v>2</v>
      </c>
      <c r="F1" s="2" t="s">
        <v>219</v>
      </c>
      <c r="G1" s="2" t="s">
        <v>220</v>
      </c>
      <c r="H1" s="2" t="s">
        <v>221</v>
      </c>
      <c r="I1" s="65" t="s">
        <v>222</v>
      </c>
      <c r="J1" s="2" t="s">
        <v>3</v>
      </c>
    </row>
    <row r="2" spans="1:11" x14ac:dyDescent="0.3">
      <c r="A2" s="3" t="s">
        <v>92</v>
      </c>
      <c r="B2" s="3" t="s">
        <v>137</v>
      </c>
      <c r="C2" s="3" t="s">
        <v>138</v>
      </c>
      <c r="D2" s="3" t="s">
        <v>93</v>
      </c>
      <c r="E2" s="21" t="s">
        <v>123</v>
      </c>
      <c r="F2" s="24">
        <v>70631.22</v>
      </c>
      <c r="G2" s="24"/>
      <c r="H2" s="24"/>
      <c r="I2" s="24">
        <f t="shared" ref="I2:I11" si="0">SUM(F2:H2)</f>
        <v>70631.22</v>
      </c>
      <c r="J2" s="7" t="s">
        <v>68</v>
      </c>
      <c r="K2" s="4" t="s">
        <v>136</v>
      </c>
    </row>
    <row r="3" spans="1:11" x14ac:dyDescent="0.3">
      <c r="A3" s="3" t="s">
        <v>92</v>
      </c>
      <c r="B3" s="3" t="s">
        <v>97</v>
      </c>
      <c r="C3" s="3" t="s">
        <v>95</v>
      </c>
      <c r="D3" s="3" t="s">
        <v>96</v>
      </c>
      <c r="E3" s="3" t="s">
        <v>123</v>
      </c>
      <c r="F3" s="7">
        <v>200</v>
      </c>
      <c r="G3" s="7"/>
      <c r="H3" s="7"/>
      <c r="I3" s="24">
        <f t="shared" si="0"/>
        <v>200</v>
      </c>
      <c r="J3" s="7">
        <v>0</v>
      </c>
      <c r="K3" s="4" t="s">
        <v>124</v>
      </c>
    </row>
    <row r="4" spans="1:11" x14ac:dyDescent="0.3">
      <c r="A4" s="3" t="s">
        <v>92</v>
      </c>
      <c r="B4" s="3" t="s">
        <v>94</v>
      </c>
      <c r="C4" s="3" t="s">
        <v>68</v>
      </c>
      <c r="D4" s="3" t="s">
        <v>96</v>
      </c>
      <c r="E4" s="3" t="s">
        <v>123</v>
      </c>
      <c r="F4" s="7">
        <v>300</v>
      </c>
      <c r="G4" s="7"/>
      <c r="H4" s="7"/>
      <c r="I4" s="24">
        <f t="shared" si="0"/>
        <v>300</v>
      </c>
      <c r="J4" s="7">
        <v>0</v>
      </c>
      <c r="K4" s="4" t="s">
        <v>125</v>
      </c>
    </row>
    <row r="5" spans="1:11" x14ac:dyDescent="0.3">
      <c r="A5" s="3" t="s">
        <v>92</v>
      </c>
      <c r="B5" s="3" t="s">
        <v>98</v>
      </c>
      <c r="C5" s="3" t="s">
        <v>28</v>
      </c>
      <c r="D5" s="3" t="s">
        <v>96</v>
      </c>
      <c r="E5" s="3" t="s">
        <v>123</v>
      </c>
      <c r="F5" s="7">
        <v>100</v>
      </c>
      <c r="G5" s="7"/>
      <c r="H5" s="7"/>
      <c r="I5" s="24">
        <f t="shared" si="0"/>
        <v>100</v>
      </c>
      <c r="J5" s="7">
        <v>0</v>
      </c>
      <c r="K5" s="4" t="s">
        <v>126</v>
      </c>
    </row>
    <row r="6" spans="1:11" x14ac:dyDescent="0.3">
      <c r="A6" s="3" t="s">
        <v>92</v>
      </c>
      <c r="B6" s="3" t="s">
        <v>128</v>
      </c>
      <c r="C6" s="3" t="s">
        <v>100</v>
      </c>
      <c r="D6" s="3" t="s">
        <v>101</v>
      </c>
      <c r="E6" s="3" t="s">
        <v>123</v>
      </c>
      <c r="F6" s="7">
        <v>312</v>
      </c>
      <c r="G6" s="7"/>
      <c r="H6" s="7"/>
      <c r="I6" s="24">
        <f t="shared" si="0"/>
        <v>312</v>
      </c>
      <c r="J6" s="7">
        <v>0</v>
      </c>
      <c r="K6" s="19" t="s">
        <v>127</v>
      </c>
    </row>
    <row r="7" spans="1:11" x14ac:dyDescent="0.3">
      <c r="A7" s="3" t="s">
        <v>92</v>
      </c>
      <c r="B7" s="3" t="s">
        <v>99</v>
      </c>
      <c r="C7" s="3" t="s">
        <v>103</v>
      </c>
      <c r="D7" s="3" t="s">
        <v>102</v>
      </c>
      <c r="E7" s="6">
        <v>42095</v>
      </c>
      <c r="F7" s="7">
        <v>150</v>
      </c>
      <c r="G7" s="7"/>
      <c r="H7" s="7"/>
      <c r="I7" s="24">
        <f t="shared" si="0"/>
        <v>150</v>
      </c>
      <c r="J7" s="7">
        <v>0</v>
      </c>
      <c r="K7" t="s">
        <v>109</v>
      </c>
    </row>
    <row r="8" spans="1:11" x14ac:dyDescent="0.3">
      <c r="A8" s="3"/>
      <c r="B8" s="3"/>
      <c r="C8" s="3"/>
      <c r="D8" s="3"/>
      <c r="E8" s="3"/>
      <c r="F8" s="7"/>
      <c r="G8" s="7"/>
      <c r="H8" s="7"/>
      <c r="I8" s="24" t="s">
        <v>15</v>
      </c>
      <c r="J8" s="3"/>
    </row>
    <row r="9" spans="1:11" x14ac:dyDescent="0.3">
      <c r="A9" s="3"/>
      <c r="B9" s="3"/>
      <c r="C9" s="3"/>
      <c r="D9" s="3"/>
      <c r="E9" s="3"/>
      <c r="F9" s="7"/>
      <c r="G9" s="7"/>
      <c r="H9" s="7"/>
      <c r="I9" s="24" t="s">
        <v>15</v>
      </c>
      <c r="J9" s="3"/>
    </row>
    <row r="10" spans="1:11" x14ac:dyDescent="0.3">
      <c r="A10" s="3"/>
      <c r="B10" s="3"/>
      <c r="C10" s="3"/>
      <c r="D10" s="3"/>
      <c r="E10" s="3"/>
      <c r="F10" s="7"/>
      <c r="G10" s="7"/>
      <c r="H10" s="7"/>
      <c r="I10" s="24" t="s">
        <v>15</v>
      </c>
      <c r="J10" s="3"/>
    </row>
    <row r="11" spans="1:11" x14ac:dyDescent="0.3">
      <c r="A11" s="3"/>
      <c r="B11" s="3"/>
      <c r="C11" s="3"/>
      <c r="D11" s="3"/>
      <c r="E11" s="2" t="s">
        <v>110</v>
      </c>
      <c r="F11" s="16">
        <f>SUM(F2:F10)</f>
        <v>71693.22</v>
      </c>
      <c r="G11" s="16">
        <f t="shared" ref="G11:H11" si="1">SUM(G2:G10)</f>
        <v>0</v>
      </c>
      <c r="H11" s="16">
        <f t="shared" si="1"/>
        <v>0</v>
      </c>
      <c r="I11" s="68">
        <f t="shared" si="0"/>
        <v>71693.22</v>
      </c>
      <c r="J11" s="3"/>
    </row>
    <row r="12" spans="1:1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3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3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3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3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opLeftCell="B1" workbookViewId="0">
      <selection activeCell="K15" sqref="K15"/>
    </sheetView>
  </sheetViews>
  <sheetFormatPr defaultRowHeight="14.4" x14ac:dyDescent="0.3"/>
  <cols>
    <col min="1" max="1" width="18" customWidth="1"/>
    <col min="2" max="2" width="27.6640625" customWidth="1"/>
    <col min="3" max="3" width="18.33203125" customWidth="1"/>
    <col min="4" max="4" width="16.5546875" customWidth="1"/>
    <col min="5" max="5" width="15.109375" customWidth="1"/>
    <col min="6" max="8" width="15.44140625" customWidth="1"/>
    <col min="9" max="9" width="17.5546875" customWidth="1"/>
    <col min="10" max="10" width="15" customWidth="1"/>
  </cols>
  <sheetData>
    <row r="1" spans="1:15" x14ac:dyDescent="0.3">
      <c r="A1" s="2" t="s">
        <v>5</v>
      </c>
      <c r="B1" s="2" t="s">
        <v>0</v>
      </c>
      <c r="C1" s="2" t="s">
        <v>1</v>
      </c>
      <c r="D1" s="2" t="s">
        <v>10</v>
      </c>
      <c r="E1" s="2" t="s">
        <v>2</v>
      </c>
      <c r="F1" s="2" t="s">
        <v>219</v>
      </c>
      <c r="G1" s="2" t="s">
        <v>220</v>
      </c>
      <c r="H1" s="2" t="s">
        <v>221</v>
      </c>
      <c r="I1" s="2" t="s">
        <v>227</v>
      </c>
      <c r="J1" s="2" t="s">
        <v>3</v>
      </c>
    </row>
    <row r="2" spans="1:15" x14ac:dyDescent="0.3">
      <c r="A2" s="3" t="s">
        <v>80</v>
      </c>
      <c r="B2" s="3" t="s">
        <v>72</v>
      </c>
      <c r="C2" s="3" t="s">
        <v>73</v>
      </c>
      <c r="D2" s="3" t="s">
        <v>74</v>
      </c>
      <c r="E2" s="6">
        <v>42401</v>
      </c>
      <c r="F2" s="7">
        <v>1086</v>
      </c>
      <c r="G2" s="7"/>
      <c r="H2" s="7"/>
      <c r="I2" s="69">
        <f>SUM(F2:H2)</f>
        <v>1086</v>
      </c>
      <c r="J2" s="30">
        <v>0</v>
      </c>
    </row>
    <row r="3" spans="1:15" x14ac:dyDescent="0.3">
      <c r="A3" s="3" t="s">
        <v>81</v>
      </c>
      <c r="B3" s="3" t="s">
        <v>75</v>
      </c>
      <c r="C3" s="3" t="s">
        <v>73</v>
      </c>
      <c r="D3" s="3" t="s">
        <v>74</v>
      </c>
      <c r="E3" s="3" t="s">
        <v>68</v>
      </c>
      <c r="F3" s="7">
        <v>1086</v>
      </c>
      <c r="G3" s="7"/>
      <c r="H3" s="7"/>
      <c r="I3" s="69">
        <f t="shared" ref="I3:I15" si="0">SUM(F3:H3)</f>
        <v>1086</v>
      </c>
      <c r="J3" s="30">
        <v>0</v>
      </c>
    </row>
    <row r="4" spans="1:15" x14ac:dyDescent="0.3">
      <c r="A4" s="3" t="s">
        <v>82</v>
      </c>
      <c r="B4" s="3" t="s">
        <v>83</v>
      </c>
      <c r="C4" s="3" t="s">
        <v>76</v>
      </c>
      <c r="D4" s="3" t="s">
        <v>74</v>
      </c>
      <c r="E4" s="3" t="s">
        <v>68</v>
      </c>
      <c r="F4" s="7">
        <v>100</v>
      </c>
      <c r="G4" s="7"/>
      <c r="H4" s="7"/>
      <c r="I4" s="69">
        <f t="shared" si="0"/>
        <v>100</v>
      </c>
      <c r="J4" s="30">
        <v>0</v>
      </c>
    </row>
    <row r="5" spans="1:15" x14ac:dyDescent="0.3">
      <c r="A5" s="3" t="s">
        <v>84</v>
      </c>
      <c r="B5" s="3" t="s">
        <v>77</v>
      </c>
      <c r="C5" s="3" t="s">
        <v>78</v>
      </c>
      <c r="D5" s="3" t="s">
        <v>79</v>
      </c>
      <c r="E5" s="6">
        <v>42583</v>
      </c>
      <c r="F5" s="7">
        <v>503</v>
      </c>
      <c r="G5" s="7"/>
      <c r="H5" s="7"/>
      <c r="I5" s="69">
        <f t="shared" si="0"/>
        <v>503</v>
      </c>
      <c r="J5" s="30">
        <v>0</v>
      </c>
      <c r="K5" t="s">
        <v>140</v>
      </c>
    </row>
    <row r="6" spans="1:15" x14ac:dyDescent="0.3">
      <c r="A6" s="3" t="s">
        <v>86</v>
      </c>
      <c r="B6" s="3" t="s">
        <v>87</v>
      </c>
      <c r="C6" s="3" t="s">
        <v>85</v>
      </c>
      <c r="D6" s="3" t="s">
        <v>79</v>
      </c>
      <c r="E6" s="3" t="s">
        <v>146</v>
      </c>
      <c r="F6" s="7">
        <v>4480</v>
      </c>
      <c r="G6" s="7"/>
      <c r="H6" s="7"/>
      <c r="I6" s="69">
        <f t="shared" si="0"/>
        <v>4480</v>
      </c>
      <c r="J6" s="30">
        <v>0</v>
      </c>
      <c r="K6" t="s">
        <v>129</v>
      </c>
    </row>
    <row r="7" spans="1:15" x14ac:dyDescent="0.3">
      <c r="A7" s="3" t="s">
        <v>86</v>
      </c>
      <c r="B7" s="3" t="s">
        <v>132</v>
      </c>
      <c r="C7" s="3" t="s">
        <v>55</v>
      </c>
      <c r="D7" s="3" t="s">
        <v>79</v>
      </c>
      <c r="E7" s="3" t="s">
        <v>146</v>
      </c>
      <c r="F7" s="25">
        <v>1995</v>
      </c>
      <c r="G7" s="25"/>
      <c r="H7" s="25"/>
      <c r="I7" s="69">
        <f t="shared" si="0"/>
        <v>1995</v>
      </c>
      <c r="J7" s="30">
        <f>SUM(J2:J6)</f>
        <v>0</v>
      </c>
      <c r="K7" s="4" t="s">
        <v>156</v>
      </c>
    </row>
    <row r="8" spans="1:15" x14ac:dyDescent="0.3">
      <c r="A8" s="4" t="s">
        <v>88</v>
      </c>
      <c r="B8" s="4" t="s">
        <v>89</v>
      </c>
      <c r="C8" s="4" t="s">
        <v>90</v>
      </c>
      <c r="D8" s="4" t="s">
        <v>91</v>
      </c>
      <c r="E8" s="3" t="s">
        <v>68</v>
      </c>
      <c r="F8" s="23">
        <v>18000</v>
      </c>
      <c r="G8" s="23"/>
      <c r="H8" s="23"/>
      <c r="I8" s="69">
        <f t="shared" si="0"/>
        <v>18000</v>
      </c>
      <c r="J8" s="30">
        <v>0</v>
      </c>
    </row>
    <row r="9" spans="1:15" x14ac:dyDescent="0.3">
      <c r="A9" s="4" t="s">
        <v>197</v>
      </c>
      <c r="B9" s="4" t="s">
        <v>198</v>
      </c>
      <c r="C9" s="4" t="s">
        <v>199</v>
      </c>
      <c r="D9" s="4" t="s">
        <v>74</v>
      </c>
      <c r="E9" s="38">
        <v>43009</v>
      </c>
      <c r="F9" s="37">
        <v>470</v>
      </c>
      <c r="G9" s="37">
        <v>30</v>
      </c>
      <c r="H9" s="37"/>
      <c r="I9" s="69">
        <f t="shared" si="0"/>
        <v>500</v>
      </c>
      <c r="J9" s="51">
        <v>0</v>
      </c>
      <c r="K9" s="45"/>
      <c r="L9" s="45"/>
      <c r="M9" s="45"/>
      <c r="N9" s="45"/>
      <c r="O9" s="45"/>
    </row>
    <row r="10" spans="1:15" x14ac:dyDescent="0.3">
      <c r="A10" s="4" t="s">
        <v>200</v>
      </c>
      <c r="B10" s="4" t="s">
        <v>201</v>
      </c>
      <c r="C10" s="4" t="s">
        <v>202</v>
      </c>
      <c r="D10" s="4" t="s">
        <v>203</v>
      </c>
      <c r="E10" s="38">
        <v>43040</v>
      </c>
      <c r="F10" s="37">
        <v>486</v>
      </c>
      <c r="G10" s="37">
        <v>34</v>
      </c>
      <c r="H10" s="37"/>
      <c r="I10" s="69">
        <f t="shared" si="0"/>
        <v>520</v>
      </c>
      <c r="J10" s="51">
        <v>0</v>
      </c>
      <c r="K10" s="45"/>
      <c r="L10" s="45"/>
      <c r="M10" s="45"/>
      <c r="N10" s="45"/>
      <c r="O10" s="45"/>
    </row>
    <row r="11" spans="1:15" x14ac:dyDescent="0.3">
      <c r="A11" s="4" t="s">
        <v>205</v>
      </c>
      <c r="B11" s="4" t="s">
        <v>226</v>
      </c>
      <c r="C11" s="4" t="s">
        <v>199</v>
      </c>
      <c r="D11" s="4" t="s">
        <v>74</v>
      </c>
      <c r="E11" s="38">
        <v>43160</v>
      </c>
      <c r="F11" s="66">
        <v>470</v>
      </c>
      <c r="G11" s="70">
        <v>30</v>
      </c>
      <c r="H11" s="70"/>
      <c r="I11" s="69">
        <f t="shared" si="0"/>
        <v>500</v>
      </c>
      <c r="J11" s="51">
        <v>0</v>
      </c>
      <c r="K11" s="45"/>
      <c r="L11" s="45"/>
      <c r="M11" s="45"/>
      <c r="N11" s="45"/>
      <c r="O11" s="45"/>
    </row>
    <row r="12" spans="1:15" x14ac:dyDescent="0.3">
      <c r="A12" s="4" t="s">
        <v>80</v>
      </c>
      <c r="B12" s="4" t="s">
        <v>206</v>
      </c>
      <c r="C12" s="4" t="s">
        <v>207</v>
      </c>
      <c r="D12" s="4" t="s">
        <v>79</v>
      </c>
      <c r="E12" s="4" t="s">
        <v>208</v>
      </c>
      <c r="F12">
        <v>1</v>
      </c>
      <c r="G12" s="3"/>
      <c r="H12" s="3"/>
      <c r="I12" s="69">
        <f t="shared" si="0"/>
        <v>1</v>
      </c>
      <c r="J12" s="3" t="s">
        <v>228</v>
      </c>
      <c r="K12" s="54" t="s">
        <v>229</v>
      </c>
      <c r="L12" s="45"/>
      <c r="M12" s="45"/>
      <c r="N12" s="45"/>
      <c r="O12" s="45"/>
    </row>
    <row r="13" spans="1:15" x14ac:dyDescent="0.3">
      <c r="A13" s="4" t="s">
        <v>212</v>
      </c>
      <c r="B13" s="4" t="s">
        <v>211</v>
      </c>
      <c r="C13" s="4" t="s">
        <v>210</v>
      </c>
      <c r="D13" s="4" t="s">
        <v>79</v>
      </c>
      <c r="E13" s="38">
        <v>43009</v>
      </c>
      <c r="F13">
        <v>510</v>
      </c>
      <c r="G13" s="3"/>
      <c r="H13" s="3"/>
      <c r="I13" s="69">
        <f t="shared" si="0"/>
        <v>510</v>
      </c>
      <c r="J13" s="51">
        <v>0</v>
      </c>
      <c r="K13" s="54"/>
      <c r="L13" s="45"/>
      <c r="M13" s="45"/>
      <c r="N13" s="45"/>
      <c r="O13" s="45"/>
    </row>
    <row r="14" spans="1:15" x14ac:dyDescent="0.3">
      <c r="A14" s="4" t="s">
        <v>213</v>
      </c>
      <c r="B14" s="4" t="s">
        <v>214</v>
      </c>
      <c r="C14" s="4" t="s">
        <v>215</v>
      </c>
      <c r="D14" s="4" t="s">
        <v>79</v>
      </c>
      <c r="E14" s="38">
        <v>43040</v>
      </c>
      <c r="F14">
        <v>100</v>
      </c>
      <c r="G14" s="3"/>
      <c r="H14" s="3"/>
      <c r="I14" s="69">
        <f t="shared" si="0"/>
        <v>100</v>
      </c>
      <c r="J14" s="51">
        <v>0</v>
      </c>
      <c r="K14" s="54"/>
      <c r="L14" s="45"/>
      <c r="M14" s="45"/>
      <c r="N14" s="45"/>
      <c r="O14" s="45"/>
    </row>
    <row r="15" spans="1:15" x14ac:dyDescent="0.3">
      <c r="A15" s="21" t="s">
        <v>212</v>
      </c>
      <c r="B15" s="71" t="s">
        <v>209</v>
      </c>
      <c r="C15" s="45" t="s">
        <v>210</v>
      </c>
      <c r="D15" s="21" t="s">
        <v>79</v>
      </c>
      <c r="E15" s="72">
        <v>43160</v>
      </c>
      <c r="G15">
        <v>610</v>
      </c>
      <c r="I15" s="69">
        <f t="shared" si="0"/>
        <v>610</v>
      </c>
      <c r="J15" s="51">
        <v>0</v>
      </c>
      <c r="K15" s="71" t="s">
        <v>242</v>
      </c>
      <c r="L15" s="71"/>
      <c r="M15" s="71"/>
      <c r="N15" s="71"/>
    </row>
    <row r="19" spans="6:9" x14ac:dyDescent="0.3">
      <c r="F19" s="73">
        <f>SUM(F2:F18)</f>
        <v>29287</v>
      </c>
      <c r="G19" s="73">
        <f t="shared" ref="G19:H19" si="1">SUM(G2:G18)</f>
        <v>704</v>
      </c>
      <c r="H19" s="73">
        <f t="shared" si="1"/>
        <v>0</v>
      </c>
      <c r="I19" s="73">
        <f>SUM(I2:I18)</f>
        <v>29991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H2" sqref="H2"/>
    </sheetView>
  </sheetViews>
  <sheetFormatPr defaultRowHeight="14.4" x14ac:dyDescent="0.3"/>
  <cols>
    <col min="1" max="1" width="17.88671875" customWidth="1"/>
    <col min="2" max="2" width="13.88671875" customWidth="1"/>
    <col min="3" max="3" width="14.44140625" customWidth="1"/>
    <col min="4" max="4" width="22.88671875" customWidth="1"/>
    <col min="5" max="5" width="14.44140625" customWidth="1"/>
    <col min="6" max="9" width="15.33203125" customWidth="1"/>
    <col min="10" max="10" width="12.33203125" customWidth="1"/>
  </cols>
  <sheetData>
    <row r="1" spans="1:11" x14ac:dyDescent="0.3">
      <c r="A1" s="2" t="s">
        <v>5</v>
      </c>
      <c r="B1" s="2" t="s">
        <v>0</v>
      </c>
      <c r="C1" s="2" t="s">
        <v>1</v>
      </c>
      <c r="D1" s="2" t="s">
        <v>10</v>
      </c>
      <c r="E1" s="2" t="s">
        <v>2</v>
      </c>
      <c r="F1" s="2" t="s">
        <v>219</v>
      </c>
      <c r="G1" s="2" t="s">
        <v>220</v>
      </c>
      <c r="H1" s="2" t="s">
        <v>221</v>
      </c>
      <c r="I1" s="2" t="s">
        <v>222</v>
      </c>
      <c r="J1" s="2" t="s">
        <v>3</v>
      </c>
    </row>
    <row r="2" spans="1:11" x14ac:dyDescent="0.3">
      <c r="A2" t="s">
        <v>117</v>
      </c>
      <c r="B2" s="3" t="s">
        <v>93</v>
      </c>
      <c r="C2" s="3" t="s">
        <v>114</v>
      </c>
      <c r="D2" s="3" t="s">
        <v>93</v>
      </c>
      <c r="E2" s="28">
        <v>1895</v>
      </c>
      <c r="F2" s="39">
        <v>1</v>
      </c>
      <c r="G2" s="39"/>
      <c r="H2" s="39"/>
      <c r="I2" s="39">
        <f>SUM(F2:H2)</f>
        <v>1</v>
      </c>
      <c r="J2" s="4" t="s">
        <v>68</v>
      </c>
      <c r="K2" t="s">
        <v>142</v>
      </c>
    </row>
    <row r="3" spans="1:11" x14ac:dyDescent="0.3">
      <c r="F3" t="s">
        <v>157</v>
      </c>
    </row>
    <row r="5" spans="1:11" x14ac:dyDescent="0.3">
      <c r="E5" t="s">
        <v>110</v>
      </c>
      <c r="F5" s="8">
        <f>SUM(F2:F4)</f>
        <v>1</v>
      </c>
      <c r="G5" s="8">
        <f t="shared" ref="G5:H5" si="0">SUM(G2:G4)</f>
        <v>0</v>
      </c>
      <c r="H5" s="8">
        <f t="shared" si="0"/>
        <v>0</v>
      </c>
      <c r="I5" s="8">
        <f>SUM(I2:I4)</f>
        <v>1</v>
      </c>
    </row>
    <row r="8" spans="1:11" x14ac:dyDescent="0.3">
      <c r="A8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Chapel</vt:lpstr>
      <vt:lpstr>Recreation Hall</vt:lpstr>
      <vt:lpstr>Changing rooms</vt:lpstr>
      <vt:lpstr>Around the Parish</vt:lpstr>
      <vt:lpstr>Museum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ParishClerk</cp:lastModifiedBy>
  <dcterms:created xsi:type="dcterms:W3CDTF">2016-04-07T08:08:29Z</dcterms:created>
  <dcterms:modified xsi:type="dcterms:W3CDTF">2018-07-20T10:21:04Z</dcterms:modified>
</cp:coreProperties>
</file>