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etailed Account Transacti" sheetId="1" r:id="rId1"/>
    <sheet name="Additional Inform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ParishClerk</author>
  </authors>
  <commentList>
    <comment ref="H79" authorId="0">
      <text>
        <r>
          <rPr>
            <b/>
            <sz val="9"/>
            <rFont val="Tahoma"/>
            <family val="2"/>
          </rPr>
          <t>ParishClerk:</t>
        </r>
        <r>
          <rPr>
            <sz val="9"/>
            <rFont val="Tahoma"/>
            <family val="2"/>
          </rPr>
          <t xml:space="preserve">
Line changed from Badbury Railings as council approved moving £2,500 from this fund a creating a reserved fund for SID and A346 improvement work for Badbury</t>
        </r>
      </text>
    </comment>
  </commentList>
</comments>
</file>

<file path=xl/sharedStrings.xml><?xml version="1.0" encoding="utf-8"?>
<sst xmlns="http://schemas.openxmlformats.org/spreadsheetml/2006/main" count="397" uniqueCount="216">
  <si>
    <t>Detailed Account Transaction Report</t>
  </si>
  <si>
    <t>Chiseldon Parish Council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</si>
  <si>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</si>
  <si>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</si>
  <si>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</si>
  <si>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</si>
  <si>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</si>
  <si>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</si>
  <si>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</si>
  <si>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</si>
  <si>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</si>
  <si>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</si>
  <si>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</si>
  <si>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825</t>
  </si>
  <si>
    <t>PAYE &amp; NI Payable (HMRC)</t>
  </si>
  <si>
    <t>PAY</t>
  </si>
  <si>
    <t>HMRC July Payment</t>
  </si>
  <si>
    <t>No VAT</t>
  </si>
  <si>
    <t>482</t>
  </si>
  <si>
    <t>Pensions Costs</t>
  </si>
  <si>
    <t>NEST - Pension contribution CPC % All staff</t>
  </si>
  <si>
    <t>514</t>
  </si>
  <si>
    <t>Staff Pension payments</t>
  </si>
  <si>
    <t>NEST - Staff % payment</t>
  </si>
  <si>
    <t>333</t>
  </si>
  <si>
    <t>Recreation: Gas and Electricity - Rec Hall &amp; Pavillion</t>
  </si>
  <si>
    <t>Monthly Electric for Rec Hall EDF</t>
  </si>
  <si>
    <t>5% (VAT on Expenses)</t>
  </si>
  <si>
    <t>EDF Pavilion electricity Rec ground July</t>
  </si>
  <si>
    <t>353</t>
  </si>
  <si>
    <t>Environment: Gas and Electricity - Chapel</t>
  </si>
  <si>
    <t>EDF Chapel electricity July</t>
  </si>
  <si>
    <t>512</t>
  </si>
  <si>
    <t>Finance: IT - PC, virus, email, domain name &amp; Xero</t>
  </si>
  <si>
    <t>Monthly domain name fee July</t>
  </si>
  <si>
    <t>20% (VAT on Expenses)</t>
  </si>
  <si>
    <t>363</t>
  </si>
  <si>
    <t>Environment - Water Supply</t>
  </si>
  <si>
    <t>Chapel water supply</t>
  </si>
  <si>
    <t>354</t>
  </si>
  <si>
    <t>Environment: Building Maintenance</t>
  </si>
  <si>
    <t>Septic Tank Cleaning</t>
  </si>
  <si>
    <t>814</t>
  </si>
  <si>
    <t>Wages Payable - Payroll</t>
  </si>
  <si>
    <t>Monthly xero accounts package payment July</t>
  </si>
  <si>
    <t>505</t>
  </si>
  <si>
    <t>Finance: Stationery</t>
  </si>
  <si>
    <t>326</t>
  </si>
  <si>
    <t>Recreation: Building Maintenance</t>
  </si>
  <si>
    <t>330</t>
  </si>
  <si>
    <t>Recreation: Grounds Maintenance</t>
  </si>
  <si>
    <t>332</t>
  </si>
  <si>
    <t>Recreation: Cleaning</t>
  </si>
  <si>
    <t>234</t>
  </si>
  <si>
    <t>Charity income for hiring of Marque</t>
  </si>
  <si>
    <t>INV</t>
  </si>
  <si>
    <t>202</t>
  </si>
  <si>
    <t>Environment:Cemetery income</t>
  </si>
  <si>
    <t>508</t>
  </si>
  <si>
    <t>Finance: Marketing, flyers &amp; leaflets, advertisements</t>
  </si>
  <si>
    <t>367</t>
  </si>
  <si>
    <t>EGPA - STORM costs</t>
  </si>
  <si>
    <t>Facilities Management April PPM</t>
  </si>
  <si>
    <t>Facilities Management Feb PPM</t>
  </si>
  <si>
    <t>Fire Extinguisher Service</t>
  </si>
  <si>
    <t>Facilities Management June PPM</t>
  </si>
  <si>
    <t>Facilities Management March PPM</t>
  </si>
  <si>
    <t>Facilities Management May PPM</t>
  </si>
  <si>
    <t>213</t>
  </si>
  <si>
    <t>Recreation:Thames Water refund</t>
  </si>
  <si>
    <t>Water Supply Refund</t>
  </si>
  <si>
    <t>210</t>
  </si>
  <si>
    <t>Recreation:Hall Hire income</t>
  </si>
  <si>
    <t>501</t>
  </si>
  <si>
    <t>Finance: Courses and Training</t>
  </si>
  <si>
    <t>Admin Officer GDPR Course</t>
  </si>
  <si>
    <t>NEST - Pension contribution CPC % All staff Nest August Pensions</t>
  </si>
  <si>
    <t>NEST - Staff % payment Nest August Pensions</t>
  </si>
  <si>
    <t>Monthly website fees</t>
  </si>
  <si>
    <t>Parish newsletter</t>
  </si>
  <si>
    <t>BT box defib signs</t>
  </si>
  <si>
    <t>357</t>
  </si>
  <si>
    <t>Environment: Cemetery Maintenance</t>
  </si>
  <si>
    <t>331</t>
  </si>
  <si>
    <t>Recreation: CVPA general Maintenance</t>
  </si>
  <si>
    <t>504</t>
  </si>
  <si>
    <t>Finance: Telephone and Broadband</t>
  </si>
  <si>
    <t>Phone &amp; Broadband August</t>
  </si>
  <si>
    <t>Total</t>
  </si>
  <si>
    <t>Income</t>
  </si>
  <si>
    <t>From allocated reserved funds</t>
  </si>
  <si>
    <t>MJ - manual journals</t>
  </si>
  <si>
    <t>From CPC grant fund</t>
  </si>
  <si>
    <t>From unallocated reserved funds</t>
  </si>
  <si>
    <t xml:space="preserve"> </t>
  </si>
  <si>
    <t>Of which:</t>
  </si>
  <si>
    <t>Allocated Reserves</t>
  </si>
  <si>
    <t>A</t>
  </si>
  <si>
    <t>Rec Hall Replacement</t>
  </si>
  <si>
    <t>See additional info page</t>
  </si>
  <si>
    <t>B</t>
  </si>
  <si>
    <t>Rec Ground Drainage</t>
  </si>
  <si>
    <t>C</t>
  </si>
  <si>
    <t>CIL Funds</t>
  </si>
  <si>
    <t>D</t>
  </si>
  <si>
    <t>Badbury SID &amp; A346 crossing</t>
  </si>
  <si>
    <t>No change</t>
  </si>
  <si>
    <t>E</t>
  </si>
  <si>
    <t>Layby parking</t>
  </si>
  <si>
    <t>F</t>
  </si>
  <si>
    <t>Neighbourhood plan</t>
  </si>
  <si>
    <t>G</t>
  </si>
  <si>
    <t>BMX track</t>
  </si>
  <si>
    <t>Allocated Reserves Subtotal</t>
  </si>
  <si>
    <t>A+B+C+D+E+F+G</t>
  </si>
  <si>
    <t>Unallocated Reserves</t>
  </si>
  <si>
    <t>Total Reserves</t>
  </si>
  <si>
    <t>2+3</t>
  </si>
  <si>
    <t>General Fund £</t>
  </si>
  <si>
    <t>Total funds in the bank accounts minus the total reserves figure (1-4)</t>
  </si>
  <si>
    <t>Clerks July Expenses - Printer Paper</t>
  </si>
  <si>
    <t>Clerks July Expenses - Green paint for planters at Rec Hall</t>
  </si>
  <si>
    <t>Clerks July Expensess - Weed Killer for Rec Hall</t>
  </si>
  <si>
    <t>Clerks July Expenses - Keys cut for Rec Hall gate</t>
  </si>
  <si>
    <t>Clerks July Expenses - Printer Ink</t>
  </si>
  <si>
    <t>Clerks July Expenses - MCAFEE Laptop virus protection</t>
  </si>
  <si>
    <t>Clerks July Expenses - Hoover</t>
  </si>
  <si>
    <t>Sly refund Headstone paid twice</t>
  </si>
  <si>
    <t>Hourly cost for evening hire of Rec Hall for Tues Sept: 7th, 14th, 21st and 28th. INV-0167</t>
  </si>
  <si>
    <t>CTS EICR Rec Hall (Inv 4200 &amp; 4201)</t>
  </si>
  <si>
    <t>CTS Football PIR Lights (Inv 4200 &amp; 4201)</t>
  </si>
  <si>
    <t>Hourly cost for evening hire of Rec Hall for Thurs 9th Sept 3 hours INV-0168</t>
  </si>
  <si>
    <t>Hourly cost for evening hire of Rec Hall for 2 hours each.  Thurs 14th Sept,  Thurs 16th Sept, Thurs 23rd Sept, Thurs 30th Sept.  INV-0168</t>
  </si>
  <si>
    <t>Hire of Marque per 24 hrs. 4 days 16th to 20th Sept INV-0169</t>
  </si>
  <si>
    <t>July grass cutting Rec Gound</t>
  </si>
  <si>
    <t>July grass cutting Cemetry</t>
  </si>
  <si>
    <t xml:space="preserve"> July grass cutting CVPA</t>
  </si>
  <si>
    <t>July grass cutting SHCMG and Butts Road</t>
  </si>
  <si>
    <t xml:space="preserve"> Hire of Marque per 24 hrs INV-0165</t>
  </si>
  <si>
    <t>Donation to Wiltshire Air Ambulance from Marquee Hire</t>
  </si>
  <si>
    <t>Swindon Memorials Placement of  burial Memorial Stone Butts Road cemetery</t>
  </si>
  <si>
    <t>Hall hire Day time AM or PM for Sunday 12th Sept, Sun 19th Sept, Sun 26th Sept.  INV-0168</t>
  </si>
  <si>
    <t>Hire of Marquee and Donations to Wiltshire Air Ambulance</t>
  </si>
  <si>
    <t>Bank account as of 31st August</t>
  </si>
  <si>
    <t xml:space="preserve">Savings Account as of 31st August </t>
  </si>
  <si>
    <t>(VAT refund due for July &amp; August)</t>
  </si>
  <si>
    <t>Total funds at 31st August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</si>
  <si>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</si>
  <si>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</si>
  <si>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</si>
  <si>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</si>
  <si>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</si>
  <si>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</si>
  <si>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</si>
  <si>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</si>
  <si>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</si>
  <si>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</si>
  <si>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</si>
  <si>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</si>
  <si>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£99185 unallocated, £51,691 allocated</t>
  </si>
  <si>
    <t>March 2020 £10000 moved to allocated funds for Rec Hall rebuild.</t>
  </si>
  <si>
    <t xml:space="preserve">DONE. </t>
  </si>
  <si>
    <t>£89,185 unallocated, £51,871. allocated</t>
  </si>
  <si>
    <t xml:space="preserve">May 2020 - CIL from SBC of £11, 286.26 received. </t>
  </si>
  <si>
    <t>Added to CIL reserved funds total. DONE</t>
  </si>
  <si>
    <t>unallocated £89.185</t>
  </si>
  <si>
    <t>allocated £73,157.26</t>
  </si>
  <si>
    <t xml:space="preserve"> All CIL funds allocated to new outside gym equipment. </t>
  </si>
  <si>
    <t>June 2020 - the allocated fund of £2500 for Badbury Railings was re-assigned to support SID placement in Badbury and improvements to the A346 crossing to Badbury</t>
  </si>
  <si>
    <t>Sept 2020 - presenting to EGPA committee a plan to spend portion of reserves for pitch improvement work. . Approved £3575 to be spent on dugouts with the football club providing any extra funds</t>
  </si>
  <si>
    <t>Oct 2020 Finance Committee voted on virement of £25,000 on parking layby fund</t>
  </si>
  <si>
    <t>Altered figures in Oct accounting figures to show this virement</t>
  </si>
  <si>
    <t>Jan2021 - £11,100 spent on outside gym from CIL reserved funds. £11,100 deducted from this total.</t>
  </si>
  <si>
    <t>Feb 2021.   £1000 added to Rec hall fund. From Covid grant funds to CPC.  Approved Feb full council meeting.</t>
  </si>
  <si>
    <t>March 2021. Alocated CIL funds of £871.26 changed to £321.26 after £550 spent on talking pirates install at CVPA</t>
  </si>
  <si>
    <t>April 2021:  Altered the following as approved on 2021/22 budget</t>
  </si>
  <si>
    <t>Rec hall reserves: Was £56,000, now £74,000.  £18,000 added</t>
  </si>
  <si>
    <t xml:space="preserve">Neighbourhood plan.  New reserved item. £10,000 added </t>
  </si>
  <si>
    <t>BMX track. New reserved item. £1,000 added</t>
  </si>
  <si>
    <t>No updates to unallocated reserves in May 2021</t>
  </si>
  <si>
    <t>No updates to Allocated reserves June 2021</t>
  </si>
  <si>
    <t xml:space="preserve">£187 minused from unallocated reserves for gym signage and newsletter printing </t>
  </si>
  <si>
    <t xml:space="preserve">For July 2021 - </t>
  </si>
  <si>
    <t>Pitch improvements carried out £2678.00 ex VAT. Deducted from  Allocated funds B - Rec ground Improvements. Was £8876.00 UPDATED</t>
  </si>
  <si>
    <t>Merritts invoice £2,678 deducted from £8,876 July 2021</t>
  </si>
  <si>
    <t xml:space="preserve"> July Salary - not added to Standing order, so cheque written</t>
  </si>
  <si>
    <t>July Salary</t>
  </si>
  <si>
    <t xml:space="preserve"> August salary</t>
  </si>
  <si>
    <t>Clair to add to Asset register</t>
  </si>
  <si>
    <t>For September -</t>
  </si>
  <si>
    <t>£4,500 from unallocated reserves. Note: Increase salaries on xero by this amount in budget vs. actual report.</t>
  </si>
  <si>
    <t>£7,528.94 out of CIL and move to rec hall improvement fund. New hall.</t>
  </si>
  <si>
    <t>Increase of £6808.94 and £720 CIL payments in August</t>
  </si>
  <si>
    <t>Minus £94 for the parish newsletter and BT box defib signs</t>
  </si>
  <si>
    <t>329</t>
  </si>
  <si>
    <t>Recreation: Waste Collection</t>
  </si>
  <si>
    <t>Allbuild - PAYMENT BY CHEQUE WITH SERIAL NO 022443 July parishing. collection of waste bins from the Rec Ground.</t>
  </si>
  <si>
    <t>Allbuild - Waste litter bins</t>
  </si>
  <si>
    <t>361</t>
  </si>
  <si>
    <t>Environment:Litter Picking</t>
  </si>
  <si>
    <t>Allbuild - Litter picking within parish</t>
  </si>
  <si>
    <t>352</t>
  </si>
  <si>
    <t>Environment: Dog and Litter bins</t>
  </si>
  <si>
    <t>Allbuild - Dog waste bins</t>
  </si>
  <si>
    <t>351</t>
  </si>
  <si>
    <t>Environment: Hedge Trimming, tree trimming and Grass cutting</t>
  </si>
  <si>
    <t>Allbuild - Grass cutting within parish</t>
  </si>
  <si>
    <t>362</t>
  </si>
  <si>
    <t>Environment: Fly tipping</t>
  </si>
  <si>
    <t>Allbuild - Collection of fly tip Butts Road</t>
  </si>
  <si>
    <t>Allbuild - Cut base of trees at the crescent</t>
  </si>
  <si>
    <t>Allbuild - Cut path side of New Road hedge</t>
  </si>
  <si>
    <t>337</t>
  </si>
  <si>
    <t>Recreation - CVPA Repair costs</t>
  </si>
  <si>
    <t>Allbuild - Replace sides of slide frame</t>
  </si>
  <si>
    <t>From 1 August 2021 to 31 August 2021. APPROVED AT 13.9.21 FULL COUNCIL MEETING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</si>
</sst>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5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0" fillId="17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15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164" fontId="1" fillId="36" borderId="0" xfId="0" applyNumberFormat="1" applyFont="1" applyFill="1" applyBorder="1" applyAlignment="1" applyProtection="1">
      <alignment vertical="center"/>
      <protection/>
    </xf>
    <xf numFmtId="164" fontId="1" fillId="33" borderId="0" xfId="0" applyNumberFormat="1" applyFont="1" applyFill="1" applyBorder="1" applyAlignment="1" applyProtection="1">
      <alignment vertical="center" wrapText="1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8" fontId="0" fillId="8" borderId="0" xfId="0" applyNumberFormat="1" applyFill="1" applyAlignment="1">
      <alignment vertical="center"/>
    </xf>
    <xf numFmtId="164" fontId="1" fillId="15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C1">
      <selection activeCell="L3" sqref="L3"/>
    </sheetView>
  </sheetViews>
  <sheetFormatPr defaultColWidth="9.140625" defaultRowHeight="12.75" customHeight="1"/>
  <cols>
    <col min="1" max="1" width="9.28125" style="0" customWidth="1"/>
    <col min="2" max="2" width="23.8515625" style="0" customWidth="1"/>
    <col min="3" max="3" width="14.28125" style="0" customWidth="1"/>
    <col min="4" max="4" width="10.140625" style="0" customWidth="1"/>
    <col min="5" max="5" width="61.28125" style="0" customWidth="1"/>
    <col min="6" max="8" width="14.28125" style="0" customWidth="1"/>
    <col min="9" max="9" width="15.57421875" style="0" customWidth="1"/>
    <col min="10" max="10" width="18.7109375" style="0" customWidth="1"/>
    <col min="11" max="11" width="23.8515625" style="0" customWidth="1"/>
    <col min="12" max="12" width="19.7109375" style="0" customWidth="1"/>
  </cols>
  <sheetData>
    <row r="1" spans="1:11" ht="12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 customHeight="1">
      <c r="A3" s="36" t="s">
        <v>215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2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2"/>
    </row>
    <row r="5" spans="1:12" ht="12.75" customHeight="1">
      <c r="A5" s="1" t="s">
        <v>13</v>
      </c>
      <c r="B5" s="1" t="s">
        <v>14</v>
      </c>
      <c r="C5" s="4">
        <v>44410</v>
      </c>
      <c r="D5" s="1" t="s">
        <v>15</v>
      </c>
      <c r="E5" s="1" t="s">
        <v>16</v>
      </c>
      <c r="F5" s="1">
        <f aca="true" t="shared" si="0" ref="F5:F44">H5+G5</f>
        <v>-518.93</v>
      </c>
      <c r="G5" s="1">
        <v>0</v>
      </c>
      <c r="H5" s="1">
        <v>-518.93</v>
      </c>
      <c r="I5" s="3">
        <v>0</v>
      </c>
      <c r="J5" s="1" t="s">
        <v>17</v>
      </c>
      <c r="K5" s="1"/>
      <c r="L5" s="2"/>
    </row>
    <row r="6" spans="1:12" ht="12.75" customHeight="1">
      <c r="A6" s="1" t="s">
        <v>18</v>
      </c>
      <c r="B6" s="1" t="s">
        <v>19</v>
      </c>
      <c r="C6" s="4">
        <v>44410</v>
      </c>
      <c r="D6" s="1" t="s">
        <v>15</v>
      </c>
      <c r="E6" s="1" t="s">
        <v>20</v>
      </c>
      <c r="F6" s="1">
        <f t="shared" si="0"/>
        <v>-87.74</v>
      </c>
      <c r="G6" s="1">
        <v>0</v>
      </c>
      <c r="H6" s="1">
        <v>-87.74</v>
      </c>
      <c r="I6" s="3">
        <v>0</v>
      </c>
      <c r="J6" s="1" t="s">
        <v>17</v>
      </c>
      <c r="K6" s="1"/>
      <c r="L6" s="2"/>
    </row>
    <row r="7" spans="1:12" ht="12.75" customHeight="1">
      <c r="A7" s="1" t="s">
        <v>21</v>
      </c>
      <c r="B7" s="1" t="s">
        <v>22</v>
      </c>
      <c r="C7" s="4">
        <v>44410</v>
      </c>
      <c r="D7" s="1" t="s">
        <v>15</v>
      </c>
      <c r="E7" s="1" t="s">
        <v>23</v>
      </c>
      <c r="F7" s="1">
        <f t="shared" si="0"/>
        <v>-75.69</v>
      </c>
      <c r="G7" s="1">
        <v>0</v>
      </c>
      <c r="H7" s="1">
        <v>-75.69</v>
      </c>
      <c r="I7" s="3">
        <v>0</v>
      </c>
      <c r="J7" s="1" t="s">
        <v>17</v>
      </c>
      <c r="K7" s="1"/>
      <c r="L7" s="2"/>
    </row>
    <row r="8" spans="1:12" ht="12.75" customHeight="1">
      <c r="A8" s="1" t="s">
        <v>24</v>
      </c>
      <c r="B8" s="1" t="s">
        <v>25</v>
      </c>
      <c r="C8" s="4">
        <v>44410</v>
      </c>
      <c r="D8" s="1" t="s">
        <v>15</v>
      </c>
      <c r="E8" s="1" t="s">
        <v>26</v>
      </c>
      <c r="F8" s="1">
        <f t="shared" si="0"/>
        <v>-63</v>
      </c>
      <c r="G8" s="1">
        <v>-3</v>
      </c>
      <c r="H8" s="1">
        <v>-60</v>
      </c>
      <c r="I8" s="3">
        <v>0.05</v>
      </c>
      <c r="J8" s="1" t="s">
        <v>27</v>
      </c>
      <c r="K8" s="1"/>
      <c r="L8" s="2"/>
    </row>
    <row r="9" spans="1:12" ht="12.75" customHeight="1">
      <c r="A9" s="1" t="s">
        <v>24</v>
      </c>
      <c r="B9" s="1" t="s">
        <v>25</v>
      </c>
      <c r="C9" s="4">
        <v>44410</v>
      </c>
      <c r="D9" s="1" t="s">
        <v>15</v>
      </c>
      <c r="E9" s="1" t="s">
        <v>28</v>
      </c>
      <c r="F9" s="1">
        <f t="shared" si="0"/>
        <v>-40</v>
      </c>
      <c r="G9" s="1">
        <v>-1.9</v>
      </c>
      <c r="H9" s="1">
        <v>-38.1</v>
      </c>
      <c r="I9" s="3">
        <v>0.05</v>
      </c>
      <c r="J9" s="1" t="s">
        <v>27</v>
      </c>
      <c r="K9" s="1"/>
      <c r="L9" s="2"/>
    </row>
    <row r="10" spans="1:12" ht="12.75" customHeight="1">
      <c r="A10" s="1" t="s">
        <v>29</v>
      </c>
      <c r="B10" s="1" t="s">
        <v>30</v>
      </c>
      <c r="C10" s="4">
        <v>44410</v>
      </c>
      <c r="D10" s="1" t="s">
        <v>15</v>
      </c>
      <c r="E10" s="1" t="s">
        <v>31</v>
      </c>
      <c r="F10" s="1">
        <f t="shared" si="0"/>
        <v>-122</v>
      </c>
      <c r="G10" s="1">
        <v>-5.81</v>
      </c>
      <c r="H10" s="1">
        <v>-116.19</v>
      </c>
      <c r="I10" s="3">
        <v>0.05</v>
      </c>
      <c r="J10" s="1" t="s">
        <v>27</v>
      </c>
      <c r="K10" s="1"/>
      <c r="L10" s="2"/>
    </row>
    <row r="11" spans="1:12" ht="12.75" customHeight="1">
      <c r="A11" s="1" t="s">
        <v>32</v>
      </c>
      <c r="B11" s="1" t="s">
        <v>33</v>
      </c>
      <c r="C11" s="4">
        <v>44410</v>
      </c>
      <c r="D11" s="1" t="s">
        <v>15</v>
      </c>
      <c r="E11" s="1" t="s">
        <v>34</v>
      </c>
      <c r="F11" s="1">
        <f t="shared" si="0"/>
        <v>-2.4</v>
      </c>
      <c r="G11" s="1">
        <v>-0.4</v>
      </c>
      <c r="H11" s="1">
        <v>-2</v>
      </c>
      <c r="I11" s="3">
        <v>0.2</v>
      </c>
      <c r="J11" s="1" t="s">
        <v>35</v>
      </c>
      <c r="K11" s="1"/>
      <c r="L11" s="2"/>
    </row>
    <row r="12" spans="1:12" ht="12.75" customHeight="1">
      <c r="A12" s="1" t="s">
        <v>36</v>
      </c>
      <c r="B12" s="1" t="s">
        <v>37</v>
      </c>
      <c r="C12" s="4">
        <v>44410</v>
      </c>
      <c r="D12" s="1" t="s">
        <v>15</v>
      </c>
      <c r="E12" s="1" t="s">
        <v>38</v>
      </c>
      <c r="F12" s="1">
        <f t="shared" si="0"/>
        <v>-8.01</v>
      </c>
      <c r="G12" s="1">
        <v>0</v>
      </c>
      <c r="H12" s="1">
        <v>-8.01</v>
      </c>
      <c r="I12" s="3">
        <v>0</v>
      </c>
      <c r="J12" s="1" t="s">
        <v>17</v>
      </c>
      <c r="K12" s="1"/>
      <c r="L12" s="2"/>
    </row>
    <row r="13" spans="1:12" ht="12.75" customHeight="1">
      <c r="A13" s="1" t="s">
        <v>39</v>
      </c>
      <c r="B13" s="1" t="s">
        <v>40</v>
      </c>
      <c r="C13" s="4">
        <v>44411</v>
      </c>
      <c r="D13" s="1" t="s">
        <v>15</v>
      </c>
      <c r="E13" s="1" t="s">
        <v>41</v>
      </c>
      <c r="F13" s="1">
        <f t="shared" si="0"/>
        <v>-165</v>
      </c>
      <c r="G13" s="1">
        <v>-27.5</v>
      </c>
      <c r="H13" s="1">
        <v>-137.5</v>
      </c>
      <c r="I13" s="3">
        <v>0.2</v>
      </c>
      <c r="J13" s="1" t="s">
        <v>35</v>
      </c>
      <c r="K13" s="1"/>
      <c r="L13" s="2"/>
    </row>
    <row r="14" spans="1:12" ht="12.75" customHeight="1">
      <c r="A14" s="1" t="s">
        <v>42</v>
      </c>
      <c r="B14" s="1" t="s">
        <v>43</v>
      </c>
      <c r="C14" s="4">
        <v>44411</v>
      </c>
      <c r="D14" s="1" t="s">
        <v>15</v>
      </c>
      <c r="E14" s="1" t="s">
        <v>185</v>
      </c>
      <c r="F14" s="1">
        <f t="shared" si="0"/>
        <v>-142.99</v>
      </c>
      <c r="G14" s="1">
        <v>0</v>
      </c>
      <c r="H14" s="1">
        <v>-142.99</v>
      </c>
      <c r="I14" s="3">
        <v>0</v>
      </c>
      <c r="J14" s="1" t="s">
        <v>17</v>
      </c>
      <c r="K14" s="1"/>
      <c r="L14" s="2"/>
    </row>
    <row r="15" spans="1:12" ht="12.75" customHeight="1">
      <c r="A15" s="1" t="s">
        <v>32</v>
      </c>
      <c r="B15" s="1" t="s">
        <v>33</v>
      </c>
      <c r="C15" s="4">
        <v>44411</v>
      </c>
      <c r="D15" s="1" t="s">
        <v>15</v>
      </c>
      <c r="E15" s="1" t="s">
        <v>44</v>
      </c>
      <c r="F15" s="1">
        <f t="shared" si="0"/>
        <v>-29</v>
      </c>
      <c r="G15" s="1">
        <v>-4.83</v>
      </c>
      <c r="H15" s="1">
        <v>-24.17</v>
      </c>
      <c r="I15" s="3">
        <v>0.2</v>
      </c>
      <c r="J15" s="1" t="s">
        <v>35</v>
      </c>
      <c r="K15" s="1"/>
      <c r="L15" s="2"/>
    </row>
    <row r="16" spans="1:12" ht="12.75" customHeight="1">
      <c r="A16" s="1" t="s">
        <v>45</v>
      </c>
      <c r="B16" s="1" t="s">
        <v>46</v>
      </c>
      <c r="C16" s="4">
        <v>44414</v>
      </c>
      <c r="D16" s="1" t="s">
        <v>15</v>
      </c>
      <c r="E16" s="1" t="s">
        <v>120</v>
      </c>
      <c r="F16" s="1">
        <f t="shared" si="0"/>
        <v>-17.5</v>
      </c>
      <c r="G16" s="1">
        <v>0</v>
      </c>
      <c r="H16" s="1">
        <v>-17.5</v>
      </c>
      <c r="I16" s="3">
        <v>0</v>
      </c>
      <c r="J16" s="1" t="s">
        <v>17</v>
      </c>
      <c r="K16" s="1"/>
      <c r="L16" s="2"/>
    </row>
    <row r="17" spans="1:12" ht="12.75" customHeight="1">
      <c r="A17" s="1" t="s">
        <v>47</v>
      </c>
      <c r="B17" s="1" t="s">
        <v>48</v>
      </c>
      <c r="C17" s="4">
        <v>44414</v>
      </c>
      <c r="D17" s="1" t="s">
        <v>15</v>
      </c>
      <c r="E17" s="1" t="s">
        <v>121</v>
      </c>
      <c r="F17" s="1">
        <f t="shared" si="0"/>
        <v>-9.53</v>
      </c>
      <c r="G17" s="1">
        <v>0</v>
      </c>
      <c r="H17" s="1">
        <v>-9.53</v>
      </c>
      <c r="I17" s="3">
        <v>0</v>
      </c>
      <c r="J17" s="1" t="s">
        <v>17</v>
      </c>
      <c r="K17" s="1"/>
      <c r="L17" s="2"/>
    </row>
    <row r="18" spans="1:12" ht="12.75" customHeight="1">
      <c r="A18" s="1" t="s">
        <v>49</v>
      </c>
      <c r="B18" s="1" t="s">
        <v>50</v>
      </c>
      <c r="C18" s="4">
        <v>44414</v>
      </c>
      <c r="D18" s="1" t="s">
        <v>15</v>
      </c>
      <c r="E18" s="1" t="s">
        <v>122</v>
      </c>
      <c r="F18" s="1">
        <f t="shared" si="0"/>
        <v>-23.99</v>
      </c>
      <c r="G18" s="1">
        <v>0</v>
      </c>
      <c r="H18" s="1">
        <v>-23.99</v>
      </c>
      <c r="I18" s="3">
        <v>0</v>
      </c>
      <c r="J18" s="1" t="s">
        <v>17</v>
      </c>
      <c r="K18" s="1"/>
      <c r="L18" s="2"/>
    </row>
    <row r="19" spans="1:12" ht="12.75" customHeight="1">
      <c r="A19" s="1" t="s">
        <v>47</v>
      </c>
      <c r="B19" s="1" t="s">
        <v>48</v>
      </c>
      <c r="C19" s="4">
        <v>44414</v>
      </c>
      <c r="D19" s="1" t="s">
        <v>15</v>
      </c>
      <c r="E19" s="1" t="s">
        <v>123</v>
      </c>
      <c r="F19" s="1">
        <f t="shared" si="0"/>
        <v>-17</v>
      </c>
      <c r="G19" s="1">
        <v>0</v>
      </c>
      <c r="H19" s="1">
        <v>-17</v>
      </c>
      <c r="I19" s="3">
        <v>0</v>
      </c>
      <c r="J19" s="1" t="s">
        <v>17</v>
      </c>
      <c r="K19" s="1"/>
      <c r="L19" s="2"/>
    </row>
    <row r="20" spans="1:12" ht="12.75" customHeight="1">
      <c r="A20" s="1" t="s">
        <v>45</v>
      </c>
      <c r="B20" s="1" t="s">
        <v>46</v>
      </c>
      <c r="C20" s="4">
        <v>44414</v>
      </c>
      <c r="D20" s="1" t="s">
        <v>15</v>
      </c>
      <c r="E20" s="1" t="s">
        <v>124</v>
      </c>
      <c r="F20" s="1">
        <f t="shared" si="0"/>
        <v>-17.7</v>
      </c>
      <c r="G20" s="1">
        <v>0</v>
      </c>
      <c r="H20" s="1">
        <v>-17.7</v>
      </c>
      <c r="I20" s="3">
        <v>0</v>
      </c>
      <c r="J20" s="1" t="s">
        <v>17</v>
      </c>
      <c r="K20" s="1"/>
      <c r="L20" s="2"/>
    </row>
    <row r="21" spans="1:12" ht="12.75" customHeight="1">
      <c r="A21" s="1" t="s">
        <v>32</v>
      </c>
      <c r="B21" s="1" t="s">
        <v>33</v>
      </c>
      <c r="C21" s="4">
        <v>44414</v>
      </c>
      <c r="D21" s="1" t="s">
        <v>15</v>
      </c>
      <c r="E21" s="1" t="s">
        <v>125</v>
      </c>
      <c r="F21" s="1">
        <f t="shared" si="0"/>
        <v>-89.99</v>
      </c>
      <c r="G21" s="1">
        <v>0</v>
      </c>
      <c r="H21" s="1">
        <v>-89.99</v>
      </c>
      <c r="I21" s="3">
        <v>0</v>
      </c>
      <c r="J21" s="1" t="s">
        <v>17</v>
      </c>
      <c r="K21" s="1"/>
      <c r="L21" s="2"/>
    </row>
    <row r="22" spans="1:12" ht="12.75" customHeight="1">
      <c r="A22" s="1" t="s">
        <v>42</v>
      </c>
      <c r="B22" s="1" t="s">
        <v>43</v>
      </c>
      <c r="C22" s="4">
        <v>44414</v>
      </c>
      <c r="D22" s="1" t="s">
        <v>15</v>
      </c>
      <c r="E22" s="1" t="s">
        <v>186</v>
      </c>
      <c r="F22" s="1">
        <f t="shared" si="0"/>
        <v>-1680.39</v>
      </c>
      <c r="G22" s="1">
        <v>0</v>
      </c>
      <c r="H22" s="1">
        <v>-1680.39</v>
      </c>
      <c r="I22" s="3">
        <v>0</v>
      </c>
      <c r="J22" s="1" t="s">
        <v>17</v>
      </c>
      <c r="K22" s="1"/>
      <c r="L22" s="2"/>
    </row>
    <row r="23" spans="1:11" ht="12.75" customHeight="1">
      <c r="A23" s="1" t="s">
        <v>51</v>
      </c>
      <c r="B23" s="1" t="s">
        <v>52</v>
      </c>
      <c r="C23" s="4">
        <v>44414</v>
      </c>
      <c r="D23" s="1" t="s">
        <v>15</v>
      </c>
      <c r="E23" s="1" t="s">
        <v>126</v>
      </c>
      <c r="F23" s="1">
        <f t="shared" si="0"/>
        <v>-112.99</v>
      </c>
      <c r="G23" s="1">
        <v>-18.83</v>
      </c>
      <c r="H23" s="1">
        <v>-94.16</v>
      </c>
      <c r="I23" s="3">
        <v>0.2</v>
      </c>
      <c r="J23" s="1" t="s">
        <v>35</v>
      </c>
      <c r="K23" s="2" t="s">
        <v>188</v>
      </c>
    </row>
    <row r="24" spans="1:12" ht="12.75" customHeight="1">
      <c r="A24" s="1" t="s">
        <v>45</v>
      </c>
      <c r="B24" s="1" t="s">
        <v>46</v>
      </c>
      <c r="C24" s="4">
        <v>44414</v>
      </c>
      <c r="D24" s="1" t="s">
        <v>15</v>
      </c>
      <c r="E24" s="1" t="s">
        <v>124</v>
      </c>
      <c r="F24" s="1">
        <f t="shared" si="0"/>
        <v>-31.49</v>
      </c>
      <c r="G24" s="1">
        <v>0</v>
      </c>
      <c r="H24" s="1">
        <v>-31.49</v>
      </c>
      <c r="I24" s="3">
        <v>0</v>
      </c>
      <c r="J24" s="1" t="s">
        <v>17</v>
      </c>
      <c r="K24" s="1"/>
      <c r="L24" s="2"/>
    </row>
    <row r="25" spans="1:12" ht="12.75" customHeight="1">
      <c r="A25" s="1" t="s">
        <v>53</v>
      </c>
      <c r="B25" s="1" t="s">
        <v>54</v>
      </c>
      <c r="C25" s="4">
        <v>44417</v>
      </c>
      <c r="D25" s="1" t="s">
        <v>55</v>
      </c>
      <c r="E25" s="21" t="s">
        <v>138</v>
      </c>
      <c r="F25" s="1">
        <f t="shared" si="0"/>
        <v>100</v>
      </c>
      <c r="G25" s="1">
        <v>0</v>
      </c>
      <c r="H25" s="1">
        <v>100</v>
      </c>
      <c r="I25" s="3">
        <v>0</v>
      </c>
      <c r="J25" s="1" t="s">
        <v>17</v>
      </c>
      <c r="K25" s="1"/>
      <c r="L25" s="2"/>
    </row>
    <row r="26" spans="1:12" ht="12.75" customHeight="1">
      <c r="A26" s="1" t="s">
        <v>56</v>
      </c>
      <c r="B26" s="1" t="s">
        <v>57</v>
      </c>
      <c r="C26" s="4">
        <v>44417</v>
      </c>
      <c r="D26" s="1" t="s">
        <v>15</v>
      </c>
      <c r="E26" s="1" t="s">
        <v>127</v>
      </c>
      <c r="F26" s="1">
        <f t="shared" si="0"/>
        <v>-37.5</v>
      </c>
      <c r="G26" s="1">
        <v>0</v>
      </c>
      <c r="H26" s="1">
        <v>-37.5</v>
      </c>
      <c r="I26" s="3">
        <v>0</v>
      </c>
      <c r="J26" s="1" t="s">
        <v>17</v>
      </c>
      <c r="K26" s="1"/>
      <c r="L26" s="2"/>
    </row>
    <row r="27" spans="1:12" ht="12.75" customHeight="1">
      <c r="A27" s="1" t="s">
        <v>58</v>
      </c>
      <c r="B27" s="1" t="s">
        <v>59</v>
      </c>
      <c r="C27" s="4">
        <v>44418</v>
      </c>
      <c r="D27" s="1" t="s">
        <v>15</v>
      </c>
      <c r="E27" s="21" t="s">
        <v>139</v>
      </c>
      <c r="F27" s="1">
        <f t="shared" si="0"/>
        <v>-350</v>
      </c>
      <c r="G27" s="1">
        <v>0</v>
      </c>
      <c r="H27" s="1">
        <v>-350</v>
      </c>
      <c r="I27" s="3">
        <v>0</v>
      </c>
      <c r="J27" s="1" t="s">
        <v>17</v>
      </c>
      <c r="K27" s="1"/>
      <c r="L27" s="2"/>
    </row>
    <row r="28" spans="1:12" ht="12.75" customHeight="1">
      <c r="A28" s="1" t="s">
        <v>60</v>
      </c>
      <c r="B28" s="1" t="s">
        <v>61</v>
      </c>
      <c r="C28" s="4">
        <v>44418</v>
      </c>
      <c r="D28" s="1" t="s">
        <v>15</v>
      </c>
      <c r="E28" s="1" t="s">
        <v>62</v>
      </c>
      <c r="F28" s="1">
        <f t="shared" si="0"/>
        <v>-224.6</v>
      </c>
      <c r="G28" s="1">
        <v>-37.43</v>
      </c>
      <c r="H28" s="1">
        <v>-187.17</v>
      </c>
      <c r="I28" s="3">
        <v>0.2</v>
      </c>
      <c r="J28" s="1" t="s">
        <v>35</v>
      </c>
      <c r="K28" s="1"/>
      <c r="L28" s="2"/>
    </row>
    <row r="29" spans="1:12" ht="12.75" customHeight="1">
      <c r="A29" s="1" t="s">
        <v>60</v>
      </c>
      <c r="B29" s="1" t="s">
        <v>61</v>
      </c>
      <c r="C29" s="4">
        <v>44418</v>
      </c>
      <c r="D29" s="1" t="s">
        <v>15</v>
      </c>
      <c r="E29" s="1" t="s">
        <v>63</v>
      </c>
      <c r="F29" s="1">
        <f t="shared" si="0"/>
        <v>-224.6</v>
      </c>
      <c r="G29" s="1">
        <v>-37.43</v>
      </c>
      <c r="H29" s="1">
        <v>-187.17</v>
      </c>
      <c r="I29" s="3">
        <v>0.2</v>
      </c>
      <c r="J29" s="1" t="s">
        <v>35</v>
      </c>
      <c r="K29" s="1"/>
      <c r="L29" s="2"/>
    </row>
    <row r="30" spans="1:12" ht="12.75" customHeight="1">
      <c r="A30" s="1" t="s">
        <v>60</v>
      </c>
      <c r="B30" s="1" t="s">
        <v>61</v>
      </c>
      <c r="C30" s="4">
        <v>44418</v>
      </c>
      <c r="D30" s="1" t="s">
        <v>15</v>
      </c>
      <c r="E30" s="1" t="s">
        <v>64</v>
      </c>
      <c r="F30" s="1">
        <f t="shared" si="0"/>
        <v>-128.4</v>
      </c>
      <c r="G30" s="1">
        <v>-21.4</v>
      </c>
      <c r="H30" s="1">
        <v>-107</v>
      </c>
      <c r="I30" s="3">
        <v>0.2</v>
      </c>
      <c r="J30" s="1" t="s">
        <v>35</v>
      </c>
      <c r="K30" s="1"/>
      <c r="L30" s="2"/>
    </row>
    <row r="31" spans="1:12" ht="12.75" customHeight="1">
      <c r="A31" s="1" t="s">
        <v>60</v>
      </c>
      <c r="B31" s="1" t="s">
        <v>61</v>
      </c>
      <c r="C31" s="4">
        <v>44418</v>
      </c>
      <c r="D31" s="1" t="s">
        <v>15</v>
      </c>
      <c r="E31" s="1" t="s">
        <v>65</v>
      </c>
      <c r="F31" s="1">
        <f t="shared" si="0"/>
        <v>-224.6</v>
      </c>
      <c r="G31" s="1">
        <v>-37.43</v>
      </c>
      <c r="H31" s="1">
        <v>-187.17</v>
      </c>
      <c r="I31" s="3">
        <v>0.2</v>
      </c>
      <c r="J31" s="1" t="s">
        <v>35</v>
      </c>
      <c r="K31" s="1"/>
      <c r="L31" s="2"/>
    </row>
    <row r="32" spans="1:12" ht="12.75" customHeight="1">
      <c r="A32" s="1" t="s">
        <v>60</v>
      </c>
      <c r="B32" s="1" t="s">
        <v>61</v>
      </c>
      <c r="C32" s="4">
        <v>44418</v>
      </c>
      <c r="D32" s="1" t="s">
        <v>15</v>
      </c>
      <c r="E32" s="1" t="s">
        <v>66</v>
      </c>
      <c r="F32" s="1">
        <f t="shared" si="0"/>
        <v>-224.6</v>
      </c>
      <c r="G32" s="1">
        <v>-37.43</v>
      </c>
      <c r="H32" s="1">
        <v>-187.17</v>
      </c>
      <c r="I32" s="3">
        <v>0.2</v>
      </c>
      <c r="J32" s="1" t="s">
        <v>35</v>
      </c>
      <c r="K32" s="1"/>
      <c r="L32" s="2"/>
    </row>
    <row r="33" spans="1:12" ht="12.75" customHeight="1">
      <c r="A33" s="1" t="s">
        <v>60</v>
      </c>
      <c r="B33" s="1" t="s">
        <v>61</v>
      </c>
      <c r="C33" s="4">
        <v>44418</v>
      </c>
      <c r="D33" s="1" t="s">
        <v>15</v>
      </c>
      <c r="E33" s="1" t="s">
        <v>67</v>
      </c>
      <c r="F33" s="1">
        <f t="shared" si="0"/>
        <v>-224.6</v>
      </c>
      <c r="G33" s="1">
        <v>-37.43</v>
      </c>
      <c r="H33" s="1">
        <v>-187.17</v>
      </c>
      <c r="I33" s="3">
        <v>0.2</v>
      </c>
      <c r="J33" s="1" t="s">
        <v>35</v>
      </c>
      <c r="K33" s="1"/>
      <c r="L33" s="2"/>
    </row>
    <row r="34" spans="1:12" ht="12.75" customHeight="1">
      <c r="A34" s="1" t="s">
        <v>68</v>
      </c>
      <c r="B34" s="1" t="s">
        <v>69</v>
      </c>
      <c r="C34" s="4">
        <v>44419</v>
      </c>
      <c r="D34" s="1" t="s">
        <v>15</v>
      </c>
      <c r="E34" s="23" t="s">
        <v>70</v>
      </c>
      <c r="F34" s="1">
        <f t="shared" si="0"/>
        <v>306.21</v>
      </c>
      <c r="G34" s="1">
        <v>0</v>
      </c>
      <c r="H34" s="1">
        <v>306.21</v>
      </c>
      <c r="I34" s="3">
        <v>0</v>
      </c>
      <c r="J34" s="1" t="s">
        <v>17</v>
      </c>
      <c r="K34" s="1"/>
      <c r="L34" s="2"/>
    </row>
    <row r="35" spans="1:12" ht="12.75" customHeight="1">
      <c r="A35" s="1" t="s">
        <v>56</v>
      </c>
      <c r="B35" s="1" t="s">
        <v>57</v>
      </c>
      <c r="C35" s="4">
        <v>44425</v>
      </c>
      <c r="D35" s="1" t="s">
        <v>55</v>
      </c>
      <c r="E35" s="22" t="s">
        <v>140</v>
      </c>
      <c r="F35" s="1">
        <f t="shared" si="0"/>
        <v>98</v>
      </c>
      <c r="G35" s="1">
        <v>0</v>
      </c>
      <c r="H35" s="1">
        <v>98</v>
      </c>
      <c r="I35" s="3">
        <v>0</v>
      </c>
      <c r="J35" s="1" t="s">
        <v>17</v>
      </c>
      <c r="K35" s="1"/>
      <c r="L35" s="2"/>
    </row>
    <row r="36" spans="1:12" ht="12.75" customHeight="1">
      <c r="A36" s="29" t="s">
        <v>194</v>
      </c>
      <c r="B36" s="29" t="s">
        <v>195</v>
      </c>
      <c r="C36" s="30">
        <v>44427</v>
      </c>
      <c r="D36" s="29" t="s">
        <v>15</v>
      </c>
      <c r="E36" s="29" t="s">
        <v>196</v>
      </c>
      <c r="F36" s="29">
        <f t="shared" si="0"/>
        <v>-65</v>
      </c>
      <c r="G36" s="29">
        <v>-10.83</v>
      </c>
      <c r="H36" s="29">
        <v>-54.17</v>
      </c>
      <c r="I36" s="31">
        <v>0.2</v>
      </c>
      <c r="J36" s="29" t="s">
        <v>35</v>
      </c>
      <c r="K36" s="29"/>
      <c r="L36" s="32"/>
    </row>
    <row r="37" spans="1:12" ht="12.75" customHeight="1">
      <c r="A37" s="34">
        <v>352</v>
      </c>
      <c r="B37" s="29" t="s">
        <v>202</v>
      </c>
      <c r="C37" s="30">
        <v>44427</v>
      </c>
      <c r="D37" s="29" t="s">
        <v>15</v>
      </c>
      <c r="E37" s="29" t="s">
        <v>197</v>
      </c>
      <c r="F37" s="29">
        <f t="shared" si="0"/>
        <v>-104</v>
      </c>
      <c r="G37" s="29">
        <v>-17.33</v>
      </c>
      <c r="H37" s="29">
        <v>-86.67</v>
      </c>
      <c r="I37" s="31">
        <v>0.2</v>
      </c>
      <c r="J37" s="29" t="s">
        <v>35</v>
      </c>
      <c r="K37" s="29"/>
      <c r="L37" s="32"/>
    </row>
    <row r="38" spans="1:12" ht="12.75" customHeight="1">
      <c r="A38" s="29" t="s">
        <v>198</v>
      </c>
      <c r="B38" s="29" t="s">
        <v>199</v>
      </c>
      <c r="C38" s="30">
        <v>44427</v>
      </c>
      <c r="D38" s="29" t="s">
        <v>15</v>
      </c>
      <c r="E38" s="29" t="s">
        <v>200</v>
      </c>
      <c r="F38" s="29">
        <f t="shared" si="0"/>
        <v>-648</v>
      </c>
      <c r="G38" s="29">
        <v>-108</v>
      </c>
      <c r="H38" s="29">
        <v>-540</v>
      </c>
      <c r="I38" s="31">
        <v>0.2</v>
      </c>
      <c r="J38" s="29" t="s">
        <v>35</v>
      </c>
      <c r="K38" s="29"/>
      <c r="L38" s="32"/>
    </row>
    <row r="39" spans="1:12" ht="12.75" customHeight="1">
      <c r="A39" s="29" t="s">
        <v>201</v>
      </c>
      <c r="B39" s="29" t="s">
        <v>202</v>
      </c>
      <c r="C39" s="30">
        <v>44427</v>
      </c>
      <c r="D39" s="29" t="s">
        <v>15</v>
      </c>
      <c r="E39" s="29" t="s">
        <v>203</v>
      </c>
      <c r="F39" s="29">
        <f t="shared" si="0"/>
        <v>-195</v>
      </c>
      <c r="G39" s="29">
        <v>-32.5</v>
      </c>
      <c r="H39" s="29">
        <v>-162.5</v>
      </c>
      <c r="I39" s="31">
        <v>0.2</v>
      </c>
      <c r="J39" s="29" t="s">
        <v>35</v>
      </c>
      <c r="K39" s="29"/>
      <c r="L39" s="32"/>
    </row>
    <row r="40" spans="1:12" ht="12.75" customHeight="1">
      <c r="A40" s="29" t="s">
        <v>204</v>
      </c>
      <c r="B40" s="29" t="s">
        <v>205</v>
      </c>
      <c r="C40" s="30">
        <v>44427</v>
      </c>
      <c r="D40" s="29" t="s">
        <v>15</v>
      </c>
      <c r="E40" s="29" t="s">
        <v>206</v>
      </c>
      <c r="F40" s="29">
        <f t="shared" si="0"/>
        <v>-1050</v>
      </c>
      <c r="G40" s="29">
        <v>-175</v>
      </c>
      <c r="H40" s="29">
        <v>-875</v>
      </c>
      <c r="I40" s="31">
        <v>0.2</v>
      </c>
      <c r="J40" s="29" t="s">
        <v>35</v>
      </c>
      <c r="K40" s="29"/>
      <c r="L40" s="32"/>
    </row>
    <row r="41" spans="1:12" ht="12.75" customHeight="1">
      <c r="A41" s="29" t="s">
        <v>207</v>
      </c>
      <c r="B41" s="29" t="s">
        <v>208</v>
      </c>
      <c r="C41" s="30">
        <v>44427</v>
      </c>
      <c r="D41" s="29" t="s">
        <v>15</v>
      </c>
      <c r="E41" s="29" t="s">
        <v>209</v>
      </c>
      <c r="F41" s="29">
        <f t="shared" si="0"/>
        <v>-39.6</v>
      </c>
      <c r="G41" s="29">
        <v>-6.6</v>
      </c>
      <c r="H41" s="29">
        <v>-33</v>
      </c>
      <c r="I41" s="31">
        <v>0.2</v>
      </c>
      <c r="J41" s="29" t="s">
        <v>35</v>
      </c>
      <c r="K41" s="29"/>
      <c r="L41" s="32"/>
    </row>
    <row r="42" spans="1:12" ht="12.75" customHeight="1">
      <c r="A42" s="29" t="s">
        <v>204</v>
      </c>
      <c r="B42" s="29" t="s">
        <v>205</v>
      </c>
      <c r="C42" s="30">
        <v>44427</v>
      </c>
      <c r="D42" s="29" t="s">
        <v>15</v>
      </c>
      <c r="E42" s="29" t="s">
        <v>210</v>
      </c>
      <c r="F42" s="29">
        <f t="shared" si="0"/>
        <v>-480</v>
      </c>
      <c r="G42" s="29">
        <v>-80</v>
      </c>
      <c r="H42" s="29">
        <v>-400</v>
      </c>
      <c r="I42" s="31">
        <v>0.2</v>
      </c>
      <c r="J42" s="29" t="s">
        <v>35</v>
      </c>
      <c r="K42" s="29"/>
      <c r="L42" s="32"/>
    </row>
    <row r="43" spans="1:12" ht="12.75" customHeight="1">
      <c r="A43" s="29" t="s">
        <v>204</v>
      </c>
      <c r="B43" s="29" t="s">
        <v>205</v>
      </c>
      <c r="C43" s="30">
        <v>44427</v>
      </c>
      <c r="D43" s="29" t="s">
        <v>15</v>
      </c>
      <c r="E43" s="29" t="s">
        <v>211</v>
      </c>
      <c r="F43" s="29">
        <f t="shared" si="0"/>
        <v>-120</v>
      </c>
      <c r="G43" s="29">
        <v>-20</v>
      </c>
      <c r="H43" s="29">
        <v>-100</v>
      </c>
      <c r="I43" s="31">
        <v>0.2</v>
      </c>
      <c r="J43" s="29" t="s">
        <v>35</v>
      </c>
      <c r="K43" s="29"/>
      <c r="L43" s="32"/>
    </row>
    <row r="44" spans="1:12" ht="12.75" customHeight="1">
      <c r="A44" s="29" t="s">
        <v>212</v>
      </c>
      <c r="B44" s="29" t="s">
        <v>213</v>
      </c>
      <c r="C44" s="30">
        <v>44427</v>
      </c>
      <c r="D44" s="29" t="s">
        <v>15</v>
      </c>
      <c r="E44" s="29" t="s">
        <v>214</v>
      </c>
      <c r="F44" s="29">
        <f t="shared" si="0"/>
        <v>-690</v>
      </c>
      <c r="G44" s="29">
        <v>-115</v>
      </c>
      <c r="H44" s="29">
        <v>-575</v>
      </c>
      <c r="I44" s="31">
        <v>0.2</v>
      </c>
      <c r="J44" s="29" t="s">
        <v>35</v>
      </c>
      <c r="K44" s="29"/>
      <c r="L44" s="32"/>
    </row>
    <row r="45" spans="1:12" ht="12.75" customHeight="1">
      <c r="A45" s="1" t="s">
        <v>71</v>
      </c>
      <c r="B45" s="1" t="s">
        <v>72</v>
      </c>
      <c r="C45" s="4">
        <v>44428</v>
      </c>
      <c r="D45" s="1" t="s">
        <v>55</v>
      </c>
      <c r="E45" s="23" t="s">
        <v>128</v>
      </c>
      <c r="F45" s="1">
        <f aca="true" t="shared" si="1" ref="F45:F64">H45+G45</f>
        <v>120</v>
      </c>
      <c r="G45" s="1">
        <v>0</v>
      </c>
      <c r="H45" s="1">
        <v>120</v>
      </c>
      <c r="I45" s="3">
        <v>0</v>
      </c>
      <c r="J45" s="1" t="s">
        <v>17</v>
      </c>
      <c r="K45" s="1"/>
      <c r="L45" s="2"/>
    </row>
    <row r="46" spans="1:12" ht="12.75" customHeight="1">
      <c r="A46" s="1" t="s">
        <v>73</v>
      </c>
      <c r="B46" s="1" t="s">
        <v>74</v>
      </c>
      <c r="C46" s="4">
        <v>44428</v>
      </c>
      <c r="D46" s="1" t="s">
        <v>15</v>
      </c>
      <c r="E46" s="1" t="s">
        <v>75</v>
      </c>
      <c r="F46" s="1">
        <f t="shared" si="1"/>
        <v>-36</v>
      </c>
      <c r="G46" s="1">
        <v>-6</v>
      </c>
      <c r="H46" s="1">
        <v>-30</v>
      </c>
      <c r="I46" s="3">
        <v>0.2</v>
      </c>
      <c r="J46" s="1" t="s">
        <v>35</v>
      </c>
      <c r="K46" s="1"/>
      <c r="L46" s="2"/>
    </row>
    <row r="47" spans="1:12" ht="12.75" customHeight="1">
      <c r="A47" s="1" t="s">
        <v>18</v>
      </c>
      <c r="B47" s="1" t="s">
        <v>19</v>
      </c>
      <c r="C47" s="4">
        <v>44428</v>
      </c>
      <c r="D47" s="1" t="s">
        <v>15</v>
      </c>
      <c r="E47" s="1" t="s">
        <v>76</v>
      </c>
      <c r="F47" s="1">
        <f t="shared" si="1"/>
        <v>-106.67</v>
      </c>
      <c r="G47" s="1">
        <v>0</v>
      </c>
      <c r="H47" s="1">
        <v>-106.67</v>
      </c>
      <c r="I47" s="3">
        <v>0</v>
      </c>
      <c r="J47" s="1" t="s">
        <v>17</v>
      </c>
      <c r="K47" s="1"/>
      <c r="L47" s="2"/>
    </row>
    <row r="48" spans="1:12" ht="12.75" customHeight="1">
      <c r="A48" s="1" t="s">
        <v>21</v>
      </c>
      <c r="B48" s="1" t="s">
        <v>22</v>
      </c>
      <c r="C48" s="4">
        <v>44428</v>
      </c>
      <c r="D48" s="1" t="s">
        <v>15</v>
      </c>
      <c r="E48" s="1" t="s">
        <v>77</v>
      </c>
      <c r="F48" s="1">
        <f t="shared" si="1"/>
        <v>-56.76</v>
      </c>
      <c r="G48" s="1">
        <v>0</v>
      </c>
      <c r="H48" s="1">
        <v>-56.76</v>
      </c>
      <c r="I48" s="3">
        <v>0</v>
      </c>
      <c r="J48" s="1" t="s">
        <v>17</v>
      </c>
      <c r="K48" s="1"/>
      <c r="L48" s="2"/>
    </row>
    <row r="49" spans="1:12" ht="12.75" customHeight="1">
      <c r="A49" s="1" t="s">
        <v>58</v>
      </c>
      <c r="B49" s="1" t="s">
        <v>59</v>
      </c>
      <c r="C49" s="4">
        <v>44431</v>
      </c>
      <c r="D49" s="1" t="s">
        <v>15</v>
      </c>
      <c r="E49" s="1" t="s">
        <v>78</v>
      </c>
      <c r="F49" s="1">
        <f t="shared" si="1"/>
        <v>-118.2</v>
      </c>
      <c r="G49" s="1">
        <v>-19.7</v>
      </c>
      <c r="H49" s="1">
        <v>-98.5</v>
      </c>
      <c r="I49" s="3">
        <v>0.2</v>
      </c>
      <c r="J49" s="1" t="s">
        <v>35</v>
      </c>
      <c r="K49" s="1"/>
      <c r="L49" s="2"/>
    </row>
    <row r="50" spans="1:12" ht="12.75" customHeight="1">
      <c r="A50" s="1" t="s">
        <v>58</v>
      </c>
      <c r="B50" s="1" t="s">
        <v>59</v>
      </c>
      <c r="C50" s="4">
        <v>44432</v>
      </c>
      <c r="D50" s="1" t="s">
        <v>15</v>
      </c>
      <c r="E50" s="25" t="s">
        <v>79</v>
      </c>
      <c r="F50" s="1">
        <f t="shared" si="1"/>
        <v>-39</v>
      </c>
      <c r="G50" s="1">
        <v>0</v>
      </c>
      <c r="H50" s="1">
        <v>-39</v>
      </c>
      <c r="I50" s="3">
        <v>0</v>
      </c>
      <c r="J50" s="1" t="s">
        <v>17</v>
      </c>
      <c r="K50" s="1"/>
      <c r="L50" s="2"/>
    </row>
    <row r="51" spans="1:12" ht="12.75" customHeight="1">
      <c r="A51" s="1" t="s">
        <v>58</v>
      </c>
      <c r="B51" s="1" t="s">
        <v>59</v>
      </c>
      <c r="C51" s="4">
        <v>44432</v>
      </c>
      <c r="D51" s="1" t="s">
        <v>15</v>
      </c>
      <c r="E51" s="25" t="s">
        <v>80</v>
      </c>
      <c r="F51" s="1">
        <f t="shared" si="1"/>
        <v>-55</v>
      </c>
      <c r="G51" s="1">
        <v>0</v>
      </c>
      <c r="H51" s="1">
        <v>-55</v>
      </c>
      <c r="I51" s="3">
        <v>0</v>
      </c>
      <c r="J51" s="1" t="s">
        <v>17</v>
      </c>
      <c r="K51" s="1"/>
      <c r="L51" s="2"/>
    </row>
    <row r="52" spans="1:12" ht="12.75" customHeight="1">
      <c r="A52" s="1" t="s">
        <v>47</v>
      </c>
      <c r="B52" s="1" t="s">
        <v>48</v>
      </c>
      <c r="C52" s="4">
        <v>44432</v>
      </c>
      <c r="D52" s="1" t="s">
        <v>15</v>
      </c>
      <c r="E52" s="1" t="s">
        <v>129</v>
      </c>
      <c r="F52" s="1">
        <f t="shared" si="1"/>
        <v>-1020</v>
      </c>
      <c r="G52" s="1">
        <v>-170</v>
      </c>
      <c r="H52" s="1">
        <v>-850</v>
      </c>
      <c r="I52" s="3">
        <v>0.2</v>
      </c>
      <c r="J52" s="1" t="s">
        <v>35</v>
      </c>
      <c r="K52" s="1"/>
      <c r="L52" s="2"/>
    </row>
    <row r="53" spans="1:12" ht="12.75" customHeight="1">
      <c r="A53" s="1" t="s">
        <v>49</v>
      </c>
      <c r="B53" s="1" t="s">
        <v>50</v>
      </c>
      <c r="C53" s="4">
        <v>44432</v>
      </c>
      <c r="D53" s="1" t="s">
        <v>15</v>
      </c>
      <c r="E53" s="1" t="s">
        <v>130</v>
      </c>
      <c r="F53" s="1">
        <f t="shared" si="1"/>
        <v>-700.8</v>
      </c>
      <c r="G53" s="1">
        <v>-116.8</v>
      </c>
      <c r="H53" s="1">
        <v>-584</v>
      </c>
      <c r="I53" s="3">
        <v>0.2</v>
      </c>
      <c r="J53" s="1" t="s">
        <v>35</v>
      </c>
      <c r="K53" s="1"/>
      <c r="L53" s="2"/>
    </row>
    <row r="54" spans="1:12" ht="12.75" customHeight="1">
      <c r="A54" s="1" t="s">
        <v>71</v>
      </c>
      <c r="B54" s="1" t="s">
        <v>72</v>
      </c>
      <c r="C54" s="4">
        <v>44434</v>
      </c>
      <c r="D54" s="1" t="s">
        <v>55</v>
      </c>
      <c r="E54" s="23" t="s">
        <v>131</v>
      </c>
      <c r="F54" s="1">
        <f t="shared" si="1"/>
        <v>45</v>
      </c>
      <c r="G54" s="1">
        <v>0</v>
      </c>
      <c r="H54" s="1">
        <v>45</v>
      </c>
      <c r="I54" s="3">
        <v>0</v>
      </c>
      <c r="J54" s="1" t="s">
        <v>17</v>
      </c>
      <c r="K54" s="1"/>
      <c r="L54" s="2"/>
    </row>
    <row r="55" spans="1:12" ht="12.75" customHeight="1">
      <c r="A55" s="1" t="s">
        <v>71</v>
      </c>
      <c r="B55" s="1" t="s">
        <v>72</v>
      </c>
      <c r="C55" s="4">
        <v>44434</v>
      </c>
      <c r="D55" s="1" t="s">
        <v>55</v>
      </c>
      <c r="E55" s="23" t="s">
        <v>132</v>
      </c>
      <c r="F55" s="1">
        <f t="shared" si="1"/>
        <v>120</v>
      </c>
      <c r="G55" s="1">
        <v>0</v>
      </c>
      <c r="H55" s="1">
        <v>120</v>
      </c>
      <c r="I55" s="3">
        <v>0</v>
      </c>
      <c r="J55" s="1" t="s">
        <v>17</v>
      </c>
      <c r="K55" s="1"/>
      <c r="L55" s="2"/>
    </row>
    <row r="56" spans="1:12" ht="12.75" customHeight="1">
      <c r="A56" s="1" t="s">
        <v>71</v>
      </c>
      <c r="B56" s="1" t="s">
        <v>72</v>
      </c>
      <c r="C56" s="4">
        <v>44434</v>
      </c>
      <c r="D56" s="1" t="s">
        <v>55</v>
      </c>
      <c r="E56" s="23" t="s">
        <v>141</v>
      </c>
      <c r="F56" s="1">
        <f t="shared" si="1"/>
        <v>90</v>
      </c>
      <c r="G56" s="1">
        <v>0</v>
      </c>
      <c r="H56" s="1">
        <v>90</v>
      </c>
      <c r="I56" s="3">
        <v>0</v>
      </c>
      <c r="J56" s="1" t="s">
        <v>17</v>
      </c>
      <c r="K56" s="1"/>
      <c r="L56" s="2"/>
    </row>
    <row r="57" spans="1:12" ht="12.75" customHeight="1">
      <c r="A57" s="1" t="s">
        <v>53</v>
      </c>
      <c r="B57" s="1" t="s">
        <v>54</v>
      </c>
      <c r="C57" s="4">
        <v>44434</v>
      </c>
      <c r="D57" s="1" t="s">
        <v>55</v>
      </c>
      <c r="E57" s="21" t="s">
        <v>133</v>
      </c>
      <c r="F57" s="1">
        <f t="shared" si="1"/>
        <v>200</v>
      </c>
      <c r="G57" s="1">
        <v>0</v>
      </c>
      <c r="H57" s="1">
        <v>200</v>
      </c>
      <c r="I57" s="3">
        <v>0</v>
      </c>
      <c r="J57" s="1" t="s">
        <v>17</v>
      </c>
      <c r="K57" s="1"/>
      <c r="L57" s="2"/>
    </row>
    <row r="58" spans="1:12" ht="12.75" customHeight="1">
      <c r="A58" s="1" t="s">
        <v>49</v>
      </c>
      <c r="B58" s="1" t="s">
        <v>50</v>
      </c>
      <c r="C58" s="4">
        <v>44434</v>
      </c>
      <c r="D58" s="1" t="s">
        <v>15</v>
      </c>
      <c r="E58" s="1" t="s">
        <v>134</v>
      </c>
      <c r="F58" s="1">
        <f t="shared" si="1"/>
        <v>-286.01</v>
      </c>
      <c r="G58" s="1">
        <v>-47.67</v>
      </c>
      <c r="H58" s="1">
        <v>-238.34</v>
      </c>
      <c r="I58" s="3">
        <v>0.2</v>
      </c>
      <c r="J58" s="1" t="s">
        <v>35</v>
      </c>
      <c r="K58" s="1"/>
      <c r="L58" s="2"/>
    </row>
    <row r="59" spans="1:12" ht="12.75" customHeight="1">
      <c r="A59" s="1" t="s">
        <v>81</v>
      </c>
      <c r="B59" s="1" t="s">
        <v>82</v>
      </c>
      <c r="C59" s="4">
        <v>44434</v>
      </c>
      <c r="D59" s="1" t="s">
        <v>15</v>
      </c>
      <c r="E59" s="1" t="s">
        <v>135</v>
      </c>
      <c r="F59" s="1">
        <f t="shared" si="1"/>
        <v>-160</v>
      </c>
      <c r="G59" s="1">
        <v>-26.67</v>
      </c>
      <c r="H59" s="1">
        <v>-133.33</v>
      </c>
      <c r="I59" s="3">
        <v>0.2</v>
      </c>
      <c r="J59" s="1" t="s">
        <v>35</v>
      </c>
      <c r="K59" s="1"/>
      <c r="L59" s="2"/>
    </row>
    <row r="60" spans="1:12" ht="12.75" customHeight="1">
      <c r="A60" s="1" t="s">
        <v>83</v>
      </c>
      <c r="B60" s="1" t="s">
        <v>84</v>
      </c>
      <c r="C60" s="4">
        <v>44434</v>
      </c>
      <c r="D60" s="1" t="s">
        <v>15</v>
      </c>
      <c r="E60" s="1" t="s">
        <v>136</v>
      </c>
      <c r="F60" s="1">
        <f t="shared" si="1"/>
        <v>-285.99</v>
      </c>
      <c r="G60" s="1">
        <v>-47.66</v>
      </c>
      <c r="H60" s="1">
        <v>-238.33</v>
      </c>
      <c r="I60" s="3">
        <v>0.2</v>
      </c>
      <c r="J60" s="1" t="s">
        <v>35</v>
      </c>
      <c r="K60" s="1"/>
      <c r="L60" s="2"/>
    </row>
    <row r="61" spans="1:12" ht="12.75" customHeight="1">
      <c r="A61" s="1" t="s">
        <v>81</v>
      </c>
      <c r="B61" s="1" t="s">
        <v>82</v>
      </c>
      <c r="C61" s="4">
        <v>44434</v>
      </c>
      <c r="D61" s="1" t="s">
        <v>15</v>
      </c>
      <c r="E61" s="1" t="s">
        <v>137</v>
      </c>
      <c r="F61" s="1">
        <f t="shared" si="1"/>
        <v>-285.99</v>
      </c>
      <c r="G61" s="1">
        <v>-47.66</v>
      </c>
      <c r="H61" s="1">
        <v>-238.33</v>
      </c>
      <c r="I61" s="3">
        <v>0.2</v>
      </c>
      <c r="J61" s="1" t="s">
        <v>35</v>
      </c>
      <c r="K61" s="1"/>
      <c r="L61" s="2"/>
    </row>
    <row r="62" spans="1:12" ht="12.75" customHeight="1">
      <c r="A62" s="1" t="s">
        <v>42</v>
      </c>
      <c r="B62" s="1" t="s">
        <v>43</v>
      </c>
      <c r="C62" s="4">
        <v>44439</v>
      </c>
      <c r="D62" s="1" t="s">
        <v>15</v>
      </c>
      <c r="E62" s="1" t="s">
        <v>187</v>
      </c>
      <c r="F62" s="1">
        <f t="shared" si="1"/>
        <v>-619.66</v>
      </c>
      <c r="G62" s="1">
        <v>0</v>
      </c>
      <c r="H62" s="1">
        <v>-619.66</v>
      </c>
      <c r="I62" s="3">
        <v>0</v>
      </c>
      <c r="J62" s="1" t="s">
        <v>17</v>
      </c>
      <c r="K62" s="1"/>
      <c r="L62" s="2"/>
    </row>
    <row r="63" spans="1:12" ht="12.75" customHeight="1">
      <c r="A63" s="1" t="s">
        <v>85</v>
      </c>
      <c r="B63" s="1" t="s">
        <v>86</v>
      </c>
      <c r="C63" s="4">
        <v>44439</v>
      </c>
      <c r="D63" s="1" t="s">
        <v>15</v>
      </c>
      <c r="E63" s="1" t="s">
        <v>87</v>
      </c>
      <c r="F63" s="1">
        <f t="shared" si="1"/>
        <v>-31.69</v>
      </c>
      <c r="G63" s="1">
        <v>-5.28</v>
      </c>
      <c r="H63" s="1">
        <v>-26.41</v>
      </c>
      <c r="I63" s="3">
        <v>0.2</v>
      </c>
      <c r="J63" s="1" t="s">
        <v>35</v>
      </c>
      <c r="K63" s="1"/>
      <c r="L63" s="2"/>
    </row>
    <row r="64" spans="1:12" ht="12.75" customHeight="1">
      <c r="A64" s="6" t="s">
        <v>88</v>
      </c>
      <c r="B64" s="6"/>
      <c r="C64" s="6"/>
      <c r="D64" s="6"/>
      <c r="E64" s="6"/>
      <c r="F64" s="7">
        <f t="shared" si="1"/>
        <v>-11008.4</v>
      </c>
      <c r="G64" s="7">
        <f>SUM(G5:G63)</f>
        <v>-1323.5200000000004</v>
      </c>
      <c r="H64" s="7">
        <f>SUM(H5:H63)</f>
        <v>-9684.88</v>
      </c>
      <c r="I64" s="6"/>
      <c r="J64" s="6"/>
      <c r="K64" s="6"/>
      <c r="L64" s="2"/>
    </row>
    <row r="69" spans="5:10" ht="12.75" customHeight="1">
      <c r="E69" s="8" t="s">
        <v>89</v>
      </c>
      <c r="H69" t="s">
        <v>143</v>
      </c>
      <c r="J69" s="11">
        <v>237004.64</v>
      </c>
    </row>
    <row r="70" spans="5:10" ht="12.75" customHeight="1">
      <c r="E70" s="9" t="s">
        <v>90</v>
      </c>
      <c r="H70" t="s">
        <v>144</v>
      </c>
      <c r="J70" s="11">
        <v>11553</v>
      </c>
    </row>
    <row r="71" spans="5:10" ht="12.75" customHeight="1">
      <c r="E71" s="10" t="s">
        <v>91</v>
      </c>
      <c r="H71" t="s">
        <v>145</v>
      </c>
      <c r="I71" s="11"/>
      <c r="J71" s="11">
        <v>2604.03</v>
      </c>
    </row>
    <row r="72" spans="5:10" ht="12.75" customHeight="1">
      <c r="E72" s="12" t="s">
        <v>92</v>
      </c>
      <c r="G72">
        <v>1</v>
      </c>
      <c r="H72" s="13" t="s">
        <v>146</v>
      </c>
      <c r="I72" s="14"/>
      <c r="J72" s="14">
        <f>SUM(J69:J71)</f>
        <v>251161.67</v>
      </c>
    </row>
    <row r="73" ht="12.75" customHeight="1">
      <c r="E73" s="15" t="s">
        <v>93</v>
      </c>
    </row>
    <row r="74" spans="5:11" ht="12.75" customHeight="1">
      <c r="E74" s="20" t="s">
        <v>142</v>
      </c>
      <c r="H74" t="s">
        <v>94</v>
      </c>
      <c r="K74" t="s">
        <v>94</v>
      </c>
    </row>
    <row r="75" spans="7:11" ht="12.75" customHeight="1">
      <c r="G75" t="s">
        <v>95</v>
      </c>
      <c r="H75" s="13" t="s">
        <v>96</v>
      </c>
      <c r="K75" t="s">
        <v>94</v>
      </c>
    </row>
    <row r="76" spans="7:13" ht="12.75" customHeight="1">
      <c r="G76" s="17" t="s">
        <v>97</v>
      </c>
      <c r="H76" s="18" t="s">
        <v>98</v>
      </c>
      <c r="I76" s="11">
        <v>74000</v>
      </c>
      <c r="K76" s="26" t="s">
        <v>99</v>
      </c>
      <c r="M76" s="16" t="s">
        <v>94</v>
      </c>
    </row>
    <row r="77" spans="7:11" ht="12.75" customHeight="1">
      <c r="G77" s="17" t="s">
        <v>100</v>
      </c>
      <c r="H77" s="18" t="s">
        <v>101</v>
      </c>
      <c r="I77" s="11">
        <v>6198</v>
      </c>
      <c r="J77" s="18"/>
      <c r="K77" s="26" t="s">
        <v>184</v>
      </c>
    </row>
    <row r="78" spans="7:13" ht="12.75" customHeight="1">
      <c r="G78" s="17" t="s">
        <v>102</v>
      </c>
      <c r="H78" t="s">
        <v>103</v>
      </c>
      <c r="I78" s="11">
        <v>7528.94</v>
      </c>
      <c r="K78" s="27" t="s">
        <v>192</v>
      </c>
      <c r="M78" s="16" t="s">
        <v>94</v>
      </c>
    </row>
    <row r="79" spans="7:11" ht="12.75" customHeight="1">
      <c r="G79" s="17" t="s">
        <v>104</v>
      </c>
      <c r="H79" s="19" t="s">
        <v>105</v>
      </c>
      <c r="I79" s="11">
        <v>2500</v>
      </c>
      <c r="K79" s="26" t="s">
        <v>106</v>
      </c>
    </row>
    <row r="80" spans="7:11" ht="12.75" customHeight="1">
      <c r="G80" s="17" t="s">
        <v>107</v>
      </c>
      <c r="H80" s="19" t="s">
        <v>108</v>
      </c>
      <c r="I80" s="11">
        <v>50000</v>
      </c>
      <c r="K80" s="26" t="s">
        <v>106</v>
      </c>
    </row>
    <row r="81" spans="7:11" ht="12.75" customHeight="1">
      <c r="G81" s="17" t="s">
        <v>109</v>
      </c>
      <c r="H81" s="19" t="s">
        <v>110</v>
      </c>
      <c r="I81" s="11">
        <v>10000</v>
      </c>
      <c r="K81" s="26" t="s">
        <v>99</v>
      </c>
    </row>
    <row r="82" spans="7:11" ht="12.75" customHeight="1">
      <c r="G82" s="17" t="s">
        <v>111</v>
      </c>
      <c r="H82" s="19" t="s">
        <v>112</v>
      </c>
      <c r="I82" s="11">
        <v>1000</v>
      </c>
      <c r="K82" s="26" t="s">
        <v>99</v>
      </c>
    </row>
    <row r="83" spans="7:11" ht="12.75" customHeight="1">
      <c r="G83">
        <v>2</v>
      </c>
      <c r="H83" s="19" t="s">
        <v>113</v>
      </c>
      <c r="I83" s="11">
        <f>SUM(I76:I82)</f>
        <v>151226.94</v>
      </c>
      <c r="K83" s="26" t="s">
        <v>114</v>
      </c>
    </row>
    <row r="84" spans="9:11" ht="12.75" customHeight="1">
      <c r="I84" s="11" t="s">
        <v>94</v>
      </c>
      <c r="K84" s="26"/>
    </row>
    <row r="85" spans="7:11" ht="12.75" customHeight="1">
      <c r="G85">
        <v>3</v>
      </c>
      <c r="H85" s="19" t="s">
        <v>115</v>
      </c>
      <c r="I85" s="24">
        <v>63904</v>
      </c>
      <c r="J85" s="16"/>
      <c r="K85" s="27" t="s">
        <v>193</v>
      </c>
    </row>
    <row r="86" spans="7:11" ht="12.75" customHeight="1">
      <c r="G86">
        <v>4</v>
      </c>
      <c r="H86" t="s">
        <v>116</v>
      </c>
      <c r="I86" s="11">
        <f>I83+I85</f>
        <v>215130.94</v>
      </c>
      <c r="K86" s="26" t="s">
        <v>117</v>
      </c>
    </row>
    <row r="87" spans="7:11" ht="12.75" customHeight="1">
      <c r="G87">
        <v>5</v>
      </c>
      <c r="H87" s="13" t="s">
        <v>118</v>
      </c>
      <c r="I87" s="14">
        <f>J72-I86</f>
        <v>36030.73000000001</v>
      </c>
      <c r="K87" s="26" t="s">
        <v>119</v>
      </c>
    </row>
    <row r="88" ht="12.75" customHeight="1">
      <c r="K88" s="26"/>
    </row>
    <row r="89" ht="12.75" customHeight="1">
      <c r="K89" s="26"/>
    </row>
    <row r="90" ht="12.75" customHeight="1">
      <c r="K90" s="26"/>
    </row>
    <row r="91" ht="12.75" customHeight="1">
      <c r="K91" s="28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2">
      <selection activeCell="A49" sqref="A49"/>
    </sheetView>
  </sheetViews>
  <sheetFormatPr defaultColWidth="9.140625" defaultRowHeight="12.75"/>
  <cols>
    <col min="1" max="1" width="14.57421875" style="0" customWidth="1"/>
  </cols>
  <sheetData>
    <row r="1" ht="12.75">
      <c r="A1" t="s">
        <v>147</v>
      </c>
    </row>
    <row r="3" ht="12.75">
      <c r="A3" t="s">
        <v>148</v>
      </c>
    </row>
    <row r="5" ht="12.75">
      <c r="A5" t="s">
        <v>149</v>
      </c>
    </row>
    <row r="7" ht="12.75">
      <c r="A7" t="s">
        <v>150</v>
      </c>
    </row>
    <row r="9" ht="12.75">
      <c r="A9" t="s">
        <v>151</v>
      </c>
    </row>
    <row r="11" ht="12.75">
      <c r="A11" t="s">
        <v>152</v>
      </c>
    </row>
    <row r="13" ht="12.75">
      <c r="A13" t="s">
        <v>153</v>
      </c>
    </row>
    <row r="15" ht="12.75">
      <c r="A15" t="s">
        <v>154</v>
      </c>
    </row>
    <row r="17" spans="1:9" ht="12.75">
      <c r="A17" t="s">
        <v>155</v>
      </c>
      <c r="I17" t="s">
        <v>156</v>
      </c>
    </row>
    <row r="19" spans="1:9" ht="12.75">
      <c r="A19" t="s">
        <v>157</v>
      </c>
      <c r="H19" t="s">
        <v>158</v>
      </c>
      <c r="I19" t="s">
        <v>159</v>
      </c>
    </row>
    <row r="21" spans="1:9" ht="12.75">
      <c r="A21" t="s">
        <v>160</v>
      </c>
      <c r="H21" t="s">
        <v>161</v>
      </c>
      <c r="I21" t="s">
        <v>162</v>
      </c>
    </row>
    <row r="23" spans="1:14" ht="12.75">
      <c r="A23" t="s">
        <v>163</v>
      </c>
      <c r="F23" t="s">
        <v>164</v>
      </c>
      <c r="J23" t="s">
        <v>165</v>
      </c>
      <c r="L23" t="s">
        <v>166</v>
      </c>
      <c r="N23" t="s">
        <v>167</v>
      </c>
    </row>
    <row r="25" ht="12.75">
      <c r="A25" t="s">
        <v>168</v>
      </c>
    </row>
    <row r="27" ht="12.75">
      <c r="A27" t="s">
        <v>169</v>
      </c>
    </row>
    <row r="29" spans="1:9" ht="12.75">
      <c r="A29" t="s">
        <v>170</v>
      </c>
      <c r="I29" t="s">
        <v>171</v>
      </c>
    </row>
    <row r="31" ht="12.75">
      <c r="A31" t="s">
        <v>172</v>
      </c>
    </row>
    <row r="33" ht="12.75">
      <c r="A33" t="s">
        <v>173</v>
      </c>
    </row>
    <row r="35" ht="12.75">
      <c r="A35" t="s">
        <v>174</v>
      </c>
    </row>
    <row r="37" spans="1:6" ht="12.75">
      <c r="A37" s="33" t="s">
        <v>175</v>
      </c>
      <c r="B37" s="33"/>
      <c r="C37" s="33"/>
      <c r="D37" s="33"/>
      <c r="E37" s="33"/>
      <c r="F37" s="33"/>
    </row>
    <row r="38" ht="12.75">
      <c r="A38" t="s">
        <v>176</v>
      </c>
    </row>
    <row r="39" ht="12.75">
      <c r="A39" t="s">
        <v>177</v>
      </c>
    </row>
    <row r="40" ht="12.75">
      <c r="A40" t="s">
        <v>178</v>
      </c>
    </row>
    <row r="42" ht="12.75">
      <c r="A42" t="s">
        <v>179</v>
      </c>
    </row>
    <row r="44" spans="1:5" ht="12.75">
      <c r="A44" t="s">
        <v>180</v>
      </c>
      <c r="E44" t="s">
        <v>181</v>
      </c>
    </row>
    <row r="46" spans="1:2" ht="12.75">
      <c r="A46" s="33" t="s">
        <v>182</v>
      </c>
      <c r="B46" t="s">
        <v>183</v>
      </c>
    </row>
    <row r="48" spans="1:2" ht="12.75">
      <c r="A48" s="16" t="s">
        <v>189</v>
      </c>
      <c r="B48" t="s">
        <v>190</v>
      </c>
    </row>
    <row r="49" ht="12.75">
      <c r="B49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ChiseldonPC</dc:creator>
  <cp:keywords/>
  <dc:description/>
  <cp:lastModifiedBy>Clair Wilkinson - Clerk, Chiseldon PC</cp:lastModifiedBy>
  <dcterms:created xsi:type="dcterms:W3CDTF">2021-09-06T11:35:15Z</dcterms:created>
  <dcterms:modified xsi:type="dcterms:W3CDTF">2021-09-14T11:52:40Z</dcterms:modified>
  <cp:category/>
  <cp:version/>
  <cp:contentType/>
  <cp:contentStatus/>
</cp:coreProperties>
</file>